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F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P526" i="3" l="1"/>
  <c r="N29" i="5" s="1"/>
  <c r="I43" i="2"/>
  <c r="G4" i="5" s="1"/>
  <c r="F116" i="4"/>
  <c r="D38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<sst xmlns="http://schemas.openxmlformats.org/spreadsheetml/2006/main" count="3362" uniqueCount="968">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</sst>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964898.44814699981</v>
      </c>
      <c r="G4" s="17">
        <f t="shared" si="0"/>
        <v>308094.20961495861</v>
      </c>
      <c r="H4" s="17">
        <f t="shared" si="0"/>
        <v>1241.8588016605372</v>
      </c>
      <c r="I4" s="17">
        <f t="shared" si="0"/>
        <v>989.76357504820612</v>
      </c>
      <c r="J4" s="17">
        <f t="shared" si="0"/>
        <v>13006.686540571052</v>
      </c>
      <c r="K4" s="17">
        <f t="shared" si="0"/>
        <v>90701.389339931993</v>
      </c>
      <c r="L4" s="17">
        <f t="shared" si="0"/>
        <v>1615.5229987642047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934308.95</v>
      </c>
      <c r="G5" s="23">
        <v>265055.73</v>
      </c>
      <c r="H5" s="23">
        <v>1022.886235888622</v>
      </c>
      <c r="I5" s="23">
        <v>835.17506733763491</v>
      </c>
      <c r="J5" s="23">
        <v>9030.2864173870512</v>
      </c>
      <c r="K5" s="23">
        <v>82507.827164709044</v>
      </c>
      <c r="L5" s="23">
        <v>1151.9109523869083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16707.23</v>
      </c>
      <c r="G6" s="23">
        <v>8699.5299999999988</v>
      </c>
      <c r="H6" s="23">
        <v>114.17690988995085</v>
      </c>
      <c r="I6" s="23">
        <v>48.048911482548874</v>
      </c>
      <c r="J6" s="23">
        <v>2805.2263518081772</v>
      </c>
      <c r="K6" s="23">
        <v>4835.7165089374066</v>
      </c>
      <c r="L6" s="23">
        <v>427.58297104642895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105.92957699999999</v>
      </c>
      <c r="G7" s="23">
        <v>53.669088000000002</v>
      </c>
      <c r="H7" s="23">
        <v>2.1839459999999997</v>
      </c>
      <c r="I7" s="23">
        <v>1.7382919999999999</v>
      </c>
      <c r="J7" s="23">
        <v>29.859608999999999</v>
      </c>
      <c r="K7" s="23">
        <v>52.205860000000001</v>
      </c>
      <c r="L7" s="23">
        <v>0.91347899999999993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616.74224300000003</v>
      </c>
      <c r="G8" s="23">
        <v>4132.8967479264584</v>
      </c>
      <c r="H8" s="23">
        <v>10.168899732257936</v>
      </c>
      <c r="I8" s="23">
        <v>36.052083311183921</v>
      </c>
      <c r="J8" s="23">
        <v>23.258904888136879</v>
      </c>
      <c r="K8" s="23">
        <v>1639.7845066343855</v>
      </c>
      <c r="L8" s="23">
        <v>21.672434152867368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13159.596326999999</v>
      </c>
      <c r="G9" s="23">
        <v>30152.383779032112</v>
      </c>
      <c r="H9" s="23">
        <v>92.442810149706432</v>
      </c>
      <c r="I9" s="23">
        <v>68.749220916838468</v>
      </c>
      <c r="J9" s="23">
        <v>1118.0552574876874</v>
      </c>
      <c r="K9" s="23">
        <v>1665.8552996511532</v>
      </c>
      <c r="L9" s="23">
        <v>13.443162178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6.7281639999999996</v>
      </c>
      <c r="G11" s="17">
        <f t="shared" si="1"/>
        <v>28.058478000000001</v>
      </c>
      <c r="H11" s="17">
        <f t="shared" si="1"/>
        <v>2.2943769999999999</v>
      </c>
      <c r="I11" s="17">
        <f t="shared" si="1"/>
        <v>1.2433190000000001</v>
      </c>
      <c r="J11" s="17">
        <f t="shared" si="1"/>
        <v>35.138137999999998</v>
      </c>
      <c r="K11" s="17">
        <f t="shared" si="1"/>
        <v>10.81705</v>
      </c>
      <c r="L11" s="17">
        <f t="shared" si="1"/>
        <v>0.82208300000000001</v>
      </c>
      <c r="M11" s="17">
        <f t="shared" si="1"/>
        <v>3.6208969999999998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6.7281639999999996</v>
      </c>
      <c r="G14" s="23">
        <v>28.058478000000001</v>
      </c>
      <c r="H14" s="23">
        <v>2.2943769999999999</v>
      </c>
      <c r="I14" s="23">
        <v>1.2433190000000001</v>
      </c>
      <c r="J14" s="23">
        <v>35.138137999999998</v>
      </c>
      <c r="K14" s="23">
        <v>10.81705</v>
      </c>
      <c r="L14" s="23">
        <v>0.82208300000000001</v>
      </c>
      <c r="M14" s="23">
        <v>3.6208969999999998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106785.83900000001</v>
      </c>
      <c r="G18" s="17">
        <f t="shared" si="2"/>
        <v>19239.31157425007</v>
      </c>
      <c r="H18" s="17">
        <f t="shared" si="2"/>
        <v>406.60908234160979</v>
      </c>
      <c r="I18" s="17">
        <f t="shared" si="2"/>
        <v>360.20954715795995</v>
      </c>
      <c r="J18" s="17">
        <f t="shared" si="2"/>
        <v>1487.3037618923622</v>
      </c>
      <c r="K18" s="17">
        <f t="shared" si="2"/>
        <v>12170.275763115957</v>
      </c>
      <c r="L18" s="17">
        <f t="shared" si="2"/>
        <v>52.873182585465244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3738</v>
      </c>
      <c r="G19" s="23">
        <v>524.20428590569816</v>
      </c>
      <c r="H19" s="23">
        <v>8.7005005068881118</v>
      </c>
      <c r="I19" s="23">
        <v>11.03019862199762</v>
      </c>
      <c r="J19" s="23">
        <v>23.419524372994484</v>
      </c>
      <c r="K19" s="23">
        <v>288.85835677526643</v>
      </c>
      <c r="L19" s="23">
        <v>1.1030198810319831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33567.200000000004</v>
      </c>
      <c r="G20" s="23">
        <v>5304.9872966170669</v>
      </c>
      <c r="H20" s="23">
        <v>91.493929996972781</v>
      </c>
      <c r="I20" s="23">
        <v>91.776894695225621</v>
      </c>
      <c r="J20" s="23">
        <v>392.85505232822737</v>
      </c>
      <c r="K20" s="23">
        <v>2734.2192909626988</v>
      </c>
      <c r="L20" s="23">
        <v>9.1885089088259413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2330.9700000000003</v>
      </c>
      <c r="G21" s="23">
        <v>679.10978364099856</v>
      </c>
      <c r="H21" s="23">
        <v>12.843588781480211</v>
      </c>
      <c r="I21" s="23">
        <v>12.255985842469975</v>
      </c>
      <c r="J21" s="23">
        <v>33.42208480017937</v>
      </c>
      <c r="K21" s="23">
        <v>380.46317767604734</v>
      </c>
      <c r="L21" s="23">
        <v>1.2255985811576016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2983.7799999999997</v>
      </c>
      <c r="G22" s="23">
        <v>1973.4375080313976</v>
      </c>
      <c r="H22" s="23">
        <v>49.280307531874691</v>
      </c>
      <c r="I22" s="23">
        <v>35.776677165111167</v>
      </c>
      <c r="J22" s="23">
        <v>146.96750649355795</v>
      </c>
      <c r="K22" s="23">
        <v>1886.9495777421848</v>
      </c>
      <c r="L22" s="23">
        <v>4.0962175168335868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64165.888999999996</v>
      </c>
      <c r="G24" s="23">
        <v>10757.572700054909</v>
      </c>
      <c r="H24" s="23">
        <v>244.290755524394</v>
      </c>
      <c r="I24" s="23">
        <v>209.36979083315552</v>
      </c>
      <c r="J24" s="23">
        <v>890.63959389740296</v>
      </c>
      <c r="K24" s="23">
        <v>6879.7853599597593</v>
      </c>
      <c r="L24" s="23">
        <v>37.259837697616128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1887.6097014972443</v>
      </c>
      <c r="G26" s="17">
        <f t="shared" si="3"/>
        <v>3383.143927518855</v>
      </c>
      <c r="H26" s="17">
        <f t="shared" si="3"/>
        <v>205.84477144121564</v>
      </c>
      <c r="I26" s="17">
        <f t="shared" si="3"/>
        <v>10.420154999999999</v>
      </c>
      <c r="J26" s="17">
        <f t="shared" si="3"/>
        <v>2979.5425848457357</v>
      </c>
      <c r="K26" s="17">
        <f t="shared" si="3"/>
        <v>901.2840920000001</v>
      </c>
      <c r="L26" s="17">
        <f t="shared" si="3"/>
        <v>1.0420161999999999</v>
      </c>
      <c r="M26" s="17">
        <f t="shared" si="3"/>
        <v>99.195999999999998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1887.6097014972443</v>
      </c>
      <c r="G32" s="23">
        <v>3383.143927518855</v>
      </c>
      <c r="H32" s="23">
        <v>205.84477144121564</v>
      </c>
      <c r="I32" s="23">
        <v>10.420154999999999</v>
      </c>
      <c r="J32" s="23">
        <v>2979.5425848457357</v>
      </c>
      <c r="K32" s="23">
        <v>901.2840920000001</v>
      </c>
      <c r="L32" s="23">
        <v>1.0420161999999999</v>
      </c>
      <c r="M32" s="23">
        <v>99.195999999999998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858.79361319999953</v>
      </c>
      <c r="G35" s="17">
        <f t="shared" si="4"/>
        <v>512.15130200462545</v>
      </c>
      <c r="H35" s="17">
        <f t="shared" si="4"/>
        <v>101.17532899999999</v>
      </c>
      <c r="I35" s="17">
        <f t="shared" si="4"/>
        <v>495.18371200000007</v>
      </c>
      <c r="J35" s="17">
        <f t="shared" si="4"/>
        <v>273.54124000462559</v>
      </c>
      <c r="K35" s="17">
        <f t="shared" si="4"/>
        <v>308.11229740925103</v>
      </c>
      <c r="L35" s="17">
        <f t="shared" si="4"/>
        <v>2.3290500000000005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847.18720719999953</v>
      </c>
      <c r="G38" s="23">
        <v>183.91275600462544</v>
      </c>
      <c r="H38" s="23">
        <v>18.548432000000002</v>
      </c>
      <c r="I38" s="23">
        <v>1.7674680000000005</v>
      </c>
      <c r="J38" s="23">
        <v>201.52294100462558</v>
      </c>
      <c r="K38" s="23">
        <v>128.63557340925104</v>
      </c>
      <c r="L38" s="23">
        <v>1.9560010000000003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0.10171000000000004</v>
      </c>
      <c r="H39" s="23">
        <v>3.3899999999999989E-3</v>
      </c>
      <c r="I39" s="23">
        <v>2.1210000000000005E-3</v>
      </c>
      <c r="J39" s="23">
        <v>1.0174000000000001E-2</v>
      </c>
      <c r="K39" s="23">
        <v>0.119834</v>
      </c>
      <c r="L39" s="23">
        <v>2.1499999999999994E-4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0.41110999999999998</v>
      </c>
      <c r="G40" s="23">
        <v>110.99942900000002</v>
      </c>
      <c r="H40" s="23">
        <v>73.177401999999987</v>
      </c>
      <c r="I40" s="23">
        <v>490.86414900000005</v>
      </c>
      <c r="J40" s="23">
        <v>46.044208000000005</v>
      </c>
      <c r="K40" s="23">
        <v>46.497248999999989</v>
      </c>
      <c r="L40" s="23">
        <v>8.2220000000000015E-2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11.195295999999999</v>
      </c>
      <c r="G41" s="23">
        <v>217.13740700000002</v>
      </c>
      <c r="H41" s="23">
        <v>9.4461049999999993</v>
      </c>
      <c r="I41" s="23">
        <v>2.5499740000000002</v>
      </c>
      <c r="J41" s="23">
        <v>25.963916999999995</v>
      </c>
      <c r="K41" s="23">
        <v>132.85964100000001</v>
      </c>
      <c r="L41" s="23">
        <v>0.29061399999999998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1074437.418625697</v>
      </c>
      <c r="G43" s="27">
        <f t="shared" ref="G43:P43" si="5">SUM(G35,G26,G18,G11,G4)</f>
        <v>331256.87489673216</v>
      </c>
      <c r="H43" s="27">
        <f t="shared" si="5"/>
        <v>1957.7823614433628</v>
      </c>
      <c r="I43" s="27">
        <f t="shared" si="5"/>
        <v>1856.8203082061664</v>
      </c>
      <c r="J43" s="27">
        <f t="shared" si="5"/>
        <v>17782.212265313778</v>
      </c>
      <c r="K43" s="27">
        <f t="shared" si="5"/>
        <v>104091.8785424572</v>
      </c>
      <c r="L43" s="27">
        <f t="shared" si="5"/>
        <v>1672.58933054967</v>
      </c>
      <c r="M43" s="27">
        <f t="shared" si="5"/>
        <v>102.816897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9768.2472460000008</v>
      </c>
      <c r="G48" s="17">
        <f t="shared" si="7"/>
        <v>8681.0166629999985</v>
      </c>
      <c r="H48" s="17">
        <f t="shared" si="7"/>
        <v>803.44823399999973</v>
      </c>
      <c r="I48" s="17">
        <f t="shared" si="7"/>
        <v>1913.0129639999996</v>
      </c>
      <c r="J48" s="17">
        <f t="shared" si="7"/>
        <v>4720.473438</v>
      </c>
      <c r="K48" s="17">
        <f t="shared" si="7"/>
        <v>7030.5849760000019</v>
      </c>
      <c r="L48" s="17">
        <f t="shared" si="7"/>
        <v>47.109974000000015</v>
      </c>
      <c r="M48" s="17">
        <f t="shared" si="7"/>
        <v>71.002995000000013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9708.3235720000011</v>
      </c>
      <c r="G51" s="23">
        <v>8005.6766359999983</v>
      </c>
      <c r="H51" s="23">
        <v>702.93101999999976</v>
      </c>
      <c r="I51" s="23">
        <v>1384.0381199999997</v>
      </c>
      <c r="J51" s="23">
        <v>4605.6681669999998</v>
      </c>
      <c r="K51" s="23">
        <v>6793.2441110000018</v>
      </c>
      <c r="L51" s="23">
        <v>46.107717000000015</v>
      </c>
      <c r="M51" s="23">
        <v>71.002995000000013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38.387515000000015</v>
      </c>
      <c r="G52" s="23">
        <v>146.11566299999998</v>
      </c>
      <c r="H52" s="23">
        <v>2.7577950000000007</v>
      </c>
      <c r="I52" s="23">
        <v>16.326430999999996</v>
      </c>
      <c r="J52" s="23">
        <v>9.9559520000000017</v>
      </c>
      <c r="K52" s="23">
        <v>155.27456800000002</v>
      </c>
      <c r="L52" s="23">
        <v>0.6532420000000001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21.536159000000008</v>
      </c>
      <c r="G53" s="23">
        <v>529.22436399999992</v>
      </c>
      <c r="H53" s="23">
        <v>97.759418999999994</v>
      </c>
      <c r="I53" s="23">
        <v>512.64841300000001</v>
      </c>
      <c r="J53" s="23">
        <v>104.84931900000001</v>
      </c>
      <c r="K53" s="23">
        <v>82.066297000000006</v>
      </c>
      <c r="L53" s="23">
        <v>0.34901499999999996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15367.523700999996</v>
      </c>
      <c r="G56" s="17">
        <f t="shared" si="8"/>
        <v>20277.681710999997</v>
      </c>
      <c r="H56" s="17">
        <f t="shared" si="8"/>
        <v>41740.977768999997</v>
      </c>
      <c r="I56" s="17">
        <f t="shared" si="8"/>
        <v>29162.130348000013</v>
      </c>
      <c r="J56" s="17">
        <f t="shared" si="8"/>
        <v>357688.91284599999</v>
      </c>
      <c r="K56" s="17">
        <f t="shared" si="8"/>
        <v>17140.687137000001</v>
      </c>
      <c r="L56" s="17">
        <f t="shared" si="8"/>
        <v>415.32583799999998</v>
      </c>
      <c r="M56" s="17">
        <f t="shared" si="8"/>
        <v>5339.66914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14725.111634999996</v>
      </c>
      <c r="G58" s="23">
        <v>17036.927657999997</v>
      </c>
      <c r="H58" s="23">
        <v>9372.8134790000022</v>
      </c>
      <c r="I58" s="23">
        <v>11641.801376000005</v>
      </c>
      <c r="J58" s="23">
        <v>124084.52668199998</v>
      </c>
      <c r="K58" s="23">
        <v>17140.687137000001</v>
      </c>
      <c r="L58" s="23">
        <v>181.721452</v>
      </c>
      <c r="M58" s="23">
        <v>1574.3267039999998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642.41206600000032</v>
      </c>
      <c r="G61" s="23">
        <v>3240.7540529999997</v>
      </c>
      <c r="H61" s="23">
        <v>32368.164289999997</v>
      </c>
      <c r="I61" s="23">
        <v>17520.328972000007</v>
      </c>
      <c r="J61" s="23">
        <v>233604.38616400003</v>
      </c>
      <c r="K61" s="23"/>
      <c r="L61" s="23">
        <v>233.60438600000001</v>
      </c>
      <c r="M61" s="23">
        <v>3765.3424359999999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1177.703632</v>
      </c>
      <c r="G63" s="17">
        <f t="shared" si="9"/>
        <v>16404.874099000001</v>
      </c>
      <c r="H63" s="17">
        <f t="shared" si="9"/>
        <v>925.06985600000019</v>
      </c>
      <c r="I63" s="17">
        <f t="shared" si="9"/>
        <v>339.49574899999999</v>
      </c>
      <c r="J63" s="17">
        <f t="shared" si="9"/>
        <v>2663.686839</v>
      </c>
      <c r="K63" s="17">
        <f t="shared" si="9"/>
        <v>1865.4970699999994</v>
      </c>
      <c r="L63" s="17">
        <f t="shared" si="9"/>
        <v>13.069387000000003</v>
      </c>
      <c r="M63" s="17">
        <f t="shared" si="9"/>
        <v>13.579001999999999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360.53011499999997</v>
      </c>
      <c r="G65" s="23">
        <v>567.26588300000003</v>
      </c>
      <c r="H65" s="23">
        <v>83.945444999999992</v>
      </c>
      <c r="I65" s="23">
        <v>170.49326699999997</v>
      </c>
      <c r="J65" s="23">
        <v>471.44976800000001</v>
      </c>
      <c r="K65" s="23">
        <v>613.47379999999998</v>
      </c>
      <c r="L65" s="23">
        <v>2.9292369999999996</v>
      </c>
      <c r="M65" s="23">
        <v>13.579001999999999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817.17351700000006</v>
      </c>
      <c r="G67" s="23">
        <v>15837.608215999999</v>
      </c>
      <c r="H67" s="23">
        <v>841.12441100000024</v>
      </c>
      <c r="I67" s="23">
        <v>169.00248200000001</v>
      </c>
      <c r="J67" s="23">
        <v>2192.237071</v>
      </c>
      <c r="K67" s="23">
        <v>1252.0232699999995</v>
      </c>
      <c r="L67" s="23">
        <v>10.140150000000002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26313.474578999994</v>
      </c>
      <c r="G70" s="27">
        <f t="shared" ref="G70:P70" si="10">SUM(G63,G56,G48)</f>
        <v>45363.572472999993</v>
      </c>
      <c r="H70" s="27">
        <f t="shared" si="10"/>
        <v>43469.495859000002</v>
      </c>
      <c r="I70" s="27">
        <f t="shared" si="10"/>
        <v>31414.639061000016</v>
      </c>
      <c r="J70" s="27">
        <f t="shared" si="10"/>
        <v>365073.07312299998</v>
      </c>
      <c r="K70" s="27">
        <f t="shared" si="10"/>
        <v>26036.769183</v>
      </c>
      <c r="L70" s="27">
        <f t="shared" si="10"/>
        <v>475.505199</v>
      </c>
      <c r="M70" s="27">
        <f t="shared" si="10"/>
        <v>5424.2511370000002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105328.38948483813</v>
      </c>
      <c r="G75" s="17">
        <f t="shared" si="12"/>
        <v>44831.61251957537</v>
      </c>
      <c r="H75" s="17">
        <f t="shared" si="12"/>
        <v>18824.542200238491</v>
      </c>
      <c r="I75" s="17">
        <f t="shared" si="12"/>
        <v>26898.670454814266</v>
      </c>
      <c r="J75" s="17">
        <f t="shared" si="12"/>
        <v>37663.351030407335</v>
      </c>
      <c r="K75" s="17">
        <f t="shared" si="12"/>
        <v>29053.922044897299</v>
      </c>
      <c r="L75" s="17">
        <f t="shared" si="12"/>
        <v>447.58353472165771</v>
      </c>
      <c r="M75" s="17">
        <f t="shared" si="12"/>
        <v>1344.0065747711753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18389.194299398987</v>
      </c>
      <c r="G77" s="39">
        <v>5033.047064286302</v>
      </c>
      <c r="H77" s="39">
        <v>239.96342119354296</v>
      </c>
      <c r="I77" s="39">
        <v>325.14787946771912</v>
      </c>
      <c r="J77" s="39">
        <v>2634.4873168885197</v>
      </c>
      <c r="K77" s="39">
        <v>2191.3424189442658</v>
      </c>
      <c r="L77" s="39">
        <v>76.782749241425932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67424.79615216369</v>
      </c>
      <c r="G78" s="39">
        <v>22682.292198443236</v>
      </c>
      <c r="H78" s="39">
        <v>14306.074152240948</v>
      </c>
      <c r="I78" s="39">
        <v>1429.9866989565442</v>
      </c>
      <c r="J78" s="39">
        <v>30450.282051147278</v>
      </c>
      <c r="K78" s="39">
        <v>17403.112730283483</v>
      </c>
      <c r="L78" s="39">
        <v>345.40942674623176</v>
      </c>
      <c r="M78" s="39">
        <v>1344.0065747711753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12542.171504380447</v>
      </c>
      <c r="G79" s="39">
        <v>7944.2277695458351</v>
      </c>
      <c r="H79" s="39">
        <v>347.24048630399989</v>
      </c>
      <c r="I79" s="39">
        <v>134.52680143999999</v>
      </c>
      <c r="J79" s="39">
        <v>1488.6493218715364</v>
      </c>
      <c r="K79" s="39">
        <v>6542.3465323045484</v>
      </c>
      <c r="L79" s="39">
        <v>16.887835144000004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6972.2275288950004</v>
      </c>
      <c r="G80" s="39">
        <v>9172.0454872999999</v>
      </c>
      <c r="H80" s="39">
        <v>3931.2641405000004</v>
      </c>
      <c r="I80" s="39">
        <v>25009.009074950001</v>
      </c>
      <c r="J80" s="39">
        <v>3089.9323405000009</v>
      </c>
      <c r="K80" s="39">
        <v>2917.1203633649998</v>
      </c>
      <c r="L80" s="39">
        <v>8.5035235899999986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2052.4445353282372</v>
      </c>
      <c r="G83" s="17">
        <f t="shared" si="13"/>
        <v>4734.1525960783629</v>
      </c>
      <c r="H83" s="17">
        <f t="shared" si="13"/>
        <v>11.607528364935337</v>
      </c>
      <c r="I83" s="17">
        <f t="shared" si="13"/>
        <v>29.650310220224405</v>
      </c>
      <c r="J83" s="17">
        <f t="shared" si="13"/>
        <v>182.48144259725686</v>
      </c>
      <c r="K83" s="17">
        <f t="shared" si="13"/>
        <v>2665.5021431470459</v>
      </c>
      <c r="L83" s="17">
        <f t="shared" si="13"/>
        <v>4.9078320697038738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83.327635709999996</v>
      </c>
      <c r="H84" s="39">
        <v>6.9320000000000004</v>
      </c>
      <c r="I84" s="39">
        <v>7.5853767200000002</v>
      </c>
      <c r="J84" s="39">
        <v>140.15799999999999</v>
      </c>
      <c r="K84" s="39">
        <v>2016.4490000000001</v>
      </c>
      <c r="L84" s="39">
        <v>0.758537672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4400.0829459999995</v>
      </c>
      <c r="H85" s="39"/>
      <c r="I85" s="39">
        <v>17.234295000000003</v>
      </c>
      <c r="J85" s="39"/>
      <c r="K85" s="39">
        <v>511.1144359999999</v>
      </c>
      <c r="L85" s="39">
        <v>3.2361870000000001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2052.4445353282372</v>
      </c>
      <c r="G86" s="39">
        <v>250.74201436836262</v>
      </c>
      <c r="H86" s="39">
        <v>4.6755283649353379</v>
      </c>
      <c r="I86" s="39">
        <v>4.830638500224401</v>
      </c>
      <c r="J86" s="39">
        <v>42.323442597256872</v>
      </c>
      <c r="K86" s="39">
        <v>137.93870714704599</v>
      </c>
      <c r="L86" s="39">
        <v>0.91310739770387372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81756.881546437231</v>
      </c>
      <c r="G88" s="17">
        <f t="shared" si="14"/>
        <v>107297.48324377138</v>
      </c>
      <c r="H88" s="17">
        <f t="shared" si="14"/>
        <v>1830.7820393032384</v>
      </c>
      <c r="I88" s="17">
        <f t="shared" si="14"/>
        <v>720.95011511969255</v>
      </c>
      <c r="J88" s="17">
        <f t="shared" si="14"/>
        <v>171631.48935719329</v>
      </c>
      <c r="K88" s="17">
        <f t="shared" si="14"/>
        <v>22972.321793538027</v>
      </c>
      <c r="L88" s="17">
        <f t="shared" si="14"/>
        <v>140.46222222312727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3012</v>
      </c>
      <c r="G89" s="39">
        <v>3943.0480599999996</v>
      </c>
      <c r="H89" s="39"/>
      <c r="I89" s="39"/>
      <c r="J89" s="39">
        <v>98439.48</v>
      </c>
      <c r="K89" s="39">
        <v>704.88</v>
      </c>
      <c r="L89" s="39">
        <v>9.685336187107767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1564.5278759760906</v>
      </c>
      <c r="G90" s="39">
        <v>3880.1475599593869</v>
      </c>
      <c r="H90" s="39"/>
      <c r="I90" s="39">
        <v>40.086941981964415</v>
      </c>
      <c r="J90" s="39">
        <v>446.39618839851448</v>
      </c>
      <c r="K90" s="39">
        <v>2296.5403610000003</v>
      </c>
      <c r="L90" s="39">
        <v>4.2206701074809043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364.526253</v>
      </c>
      <c r="G91" s="39">
        <v>108.80340299999997</v>
      </c>
      <c r="H91" s="39">
        <v>23.197734999999998</v>
      </c>
      <c r="I91" s="39">
        <v>18.481342999999999</v>
      </c>
      <c r="J91" s="39">
        <v>178.81266600000001</v>
      </c>
      <c r="K91" s="39">
        <v>210.24139500000001</v>
      </c>
      <c r="L91" s="39">
        <v>2.758778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1963.47343</v>
      </c>
      <c r="G93" s="39"/>
      <c r="H93" s="39"/>
      <c r="I93" s="39">
        <v>0.45466200000000001</v>
      </c>
      <c r="J93" s="39"/>
      <c r="K93" s="39">
        <v>12.269395999999999</v>
      </c>
      <c r="L93" s="39">
        <v>8.8606999999999991E-2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2985.846407947683</v>
      </c>
      <c r="G94" s="39">
        <v>2046.6092859646974</v>
      </c>
      <c r="H94" s="39"/>
      <c r="I94" s="39">
        <v>3.9708452145337776</v>
      </c>
      <c r="J94" s="39"/>
      <c r="K94" s="39">
        <v>117.31811512962207</v>
      </c>
      <c r="L94" s="39">
        <v>0.58391285729182585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551.56822103466629</v>
      </c>
      <c r="G95" s="39">
        <v>22.269780004676086</v>
      </c>
      <c r="H95" s="39"/>
      <c r="I95" s="39">
        <v>2.6350310014298972</v>
      </c>
      <c r="J95" s="39"/>
      <c r="K95" s="39">
        <v>50.388738663753635</v>
      </c>
      <c r="L95" s="39">
        <v>0.44267639975907469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793.79300001205036</v>
      </c>
      <c r="G96" s="39">
        <v>97.597500001472568</v>
      </c>
      <c r="H96" s="39"/>
      <c r="I96" s="39">
        <v>6.0393834408263025</v>
      </c>
      <c r="J96" s="39"/>
      <c r="K96" s="39">
        <v>66.771056128047974</v>
      </c>
      <c r="L96" s="39">
        <v>0.90356334399999994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41.448540000000001</v>
      </c>
      <c r="G97" s="39">
        <v>13.479200000000001</v>
      </c>
      <c r="H97" s="39"/>
      <c r="I97" s="39">
        <v>0.292132</v>
      </c>
      <c r="J97" s="39">
        <v>158.04362</v>
      </c>
      <c r="K97" s="39">
        <v>16.008814000000001</v>
      </c>
      <c r="L97" s="39">
        <v>3.0877000000000002E-2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6.8548289999999996</v>
      </c>
      <c r="G98" s="39">
        <v>99.334758999999991</v>
      </c>
      <c r="H98" s="39"/>
      <c r="I98" s="39">
        <v>1.6307290000000001</v>
      </c>
      <c r="J98" s="39"/>
      <c r="K98" s="39">
        <v>79.682558</v>
      </c>
      <c r="L98" s="39">
        <v>0.20384099999999999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19126.417899000004</v>
      </c>
      <c r="G99" s="39">
        <v>69663.328628000017</v>
      </c>
      <c r="H99" s="39">
        <v>1031.2476200000001</v>
      </c>
      <c r="I99" s="39">
        <v>324.74448599999994</v>
      </c>
      <c r="J99" s="39">
        <v>58991.580847999998</v>
      </c>
      <c r="K99" s="39">
        <v>10054.506908999998</v>
      </c>
      <c r="L99" s="39">
        <v>72.339164999999994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9031.5094841008868</v>
      </c>
      <c r="G100" s="39">
        <v>3394.0556216153864</v>
      </c>
      <c r="H100" s="39"/>
      <c r="I100" s="39">
        <v>18.758673660766934</v>
      </c>
      <c r="J100" s="39">
        <v>4991.4543183020987</v>
      </c>
      <c r="K100" s="39">
        <v>875.82414952717863</v>
      </c>
      <c r="L100" s="39">
        <v>5.5557924027637657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531.00000100000022</v>
      </c>
      <c r="G101" s="39">
        <v>1067.9999979999998</v>
      </c>
      <c r="H101" s="39"/>
      <c r="I101" s="39"/>
      <c r="J101" s="39">
        <v>5999.9999999999991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1803.8428870000002</v>
      </c>
      <c r="G102" s="39">
        <v>2940.7530990000005</v>
      </c>
      <c r="H102" s="39"/>
      <c r="I102" s="39">
        <v>9.3428900000000006</v>
      </c>
      <c r="J102" s="39">
        <v>6.1524990000000006</v>
      </c>
      <c r="K102" s="39">
        <v>411.34151199999997</v>
      </c>
      <c r="L102" s="39">
        <v>1.3156950000000001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4873.8574079999999</v>
      </c>
      <c r="G103" s="39">
        <v>6931.0585700000001</v>
      </c>
      <c r="H103" s="39"/>
      <c r="I103" s="39">
        <v>23.247855000000001</v>
      </c>
      <c r="J103" s="39">
        <v>14.500817000000001</v>
      </c>
      <c r="K103" s="39">
        <v>980.14471400000002</v>
      </c>
      <c r="L103" s="39">
        <v>3.4126990000000004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13.333615999999999</v>
      </c>
      <c r="G104" s="39">
        <v>97.46096</v>
      </c>
      <c r="H104" s="39"/>
      <c r="I104" s="39">
        <v>0.61024299999999998</v>
      </c>
      <c r="J104" s="39">
        <v>31.390799999999999</v>
      </c>
      <c r="K104" s="39">
        <v>34.509851999999995</v>
      </c>
      <c r="L104" s="39">
        <v>6.1023999999999995E-2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1899.980881</v>
      </c>
      <c r="G105" s="39">
        <v>2840.27754</v>
      </c>
      <c r="H105" s="39"/>
      <c r="I105" s="39">
        <v>10.644129999999999</v>
      </c>
      <c r="J105" s="39">
        <v>5.9422880000000005</v>
      </c>
      <c r="K105" s="39">
        <v>596.486535</v>
      </c>
      <c r="L105" s="39">
        <v>1.082136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96.163320999999996</v>
      </c>
      <c r="G106" s="39">
        <v>22.074363999999999</v>
      </c>
      <c r="H106" s="39"/>
      <c r="I106" s="39">
        <v>1.7338370000000001</v>
      </c>
      <c r="J106" s="39">
        <v>10.637646</v>
      </c>
      <c r="K106" s="39">
        <v>20.648683999999999</v>
      </c>
      <c r="L106" s="39">
        <v>0.25778899999999999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24414.819178999995</v>
      </c>
      <c r="G107" s="39">
        <v>5848.292985</v>
      </c>
      <c r="H107" s="39">
        <v>523.21553000000006</v>
      </c>
      <c r="I107" s="39">
        <v>193.37062300000005</v>
      </c>
      <c r="J107" s="39">
        <v>1708.489429</v>
      </c>
      <c r="K107" s="39">
        <v>3250.6388939999997</v>
      </c>
      <c r="L107" s="39">
        <v>29.367227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1128.1644369999999</v>
      </c>
      <c r="G108" s="39">
        <v>3105.447283</v>
      </c>
      <c r="H108" s="39">
        <v>247.00154899999998</v>
      </c>
      <c r="I108" s="39">
        <v>50.376686999999997</v>
      </c>
      <c r="J108" s="39">
        <v>486.71224100000006</v>
      </c>
      <c r="K108" s="39">
        <v>2771.8156370000002</v>
      </c>
      <c r="L108" s="39">
        <v>5.2934900000000003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296.05042399999996</v>
      </c>
      <c r="G109" s="39">
        <v>62.90358599999999</v>
      </c>
      <c r="H109" s="39">
        <v>1.9265439999999998</v>
      </c>
      <c r="I109" s="39">
        <v>0.98733999999999988</v>
      </c>
      <c r="J109" s="39">
        <v>7.4616179999999996</v>
      </c>
      <c r="K109" s="39">
        <v>35.204772999999996</v>
      </c>
      <c r="L109" s="39">
        <v>0.16589599999999993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3576</v>
      </c>
      <c r="G110" s="39">
        <v>864.68634009122923</v>
      </c>
      <c r="H110" s="39"/>
      <c r="I110" s="39">
        <v>8.4415636500000009</v>
      </c>
      <c r="J110" s="39">
        <v>123.52661999293379</v>
      </c>
      <c r="K110" s="39">
        <v>219.99226993428101</v>
      </c>
      <c r="L110" s="39">
        <v>1.68831273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3681.7034523658567</v>
      </c>
      <c r="G114" s="39">
        <v>247.85472113453437</v>
      </c>
      <c r="H114" s="39">
        <v>4.1930613032381103</v>
      </c>
      <c r="I114" s="39">
        <v>5.1007191701711081</v>
      </c>
      <c r="J114" s="39">
        <v>30.907758499746585</v>
      </c>
      <c r="K114" s="39">
        <v>167.10743015514811</v>
      </c>
      <c r="L114" s="39">
        <v>1.0047341947238955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189137.71556660358</v>
      </c>
      <c r="G116" s="42">
        <f t="shared" ref="G116:P116" si="15">SUM(G88,G83,G75)</f>
        <v>156863.24835942511</v>
      </c>
      <c r="H116" s="42">
        <f t="shared" si="15"/>
        <v>20666.931767906666</v>
      </c>
      <c r="I116" s="42">
        <f t="shared" si="15"/>
        <v>27649.270880154181</v>
      </c>
      <c r="J116" s="42">
        <f t="shared" si="15"/>
        <v>209477.32183019788</v>
      </c>
      <c r="K116" s="42">
        <f t="shared" si="15"/>
        <v>54691.745981582368</v>
      </c>
      <c r="L116" s="42">
        <f t="shared" si="15"/>
        <v>592.9535890144889</v>
      </c>
      <c r="M116" s="42">
        <f t="shared" si="15"/>
        <v>1344.0065747711753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33336.642888139795</v>
      </c>
      <c r="G121" s="17">
        <f t="shared" si="17"/>
        <v>1998.9951722000001</v>
      </c>
      <c r="H121" s="17">
        <f t="shared" si="17"/>
        <v>2199.8937000680003</v>
      </c>
      <c r="I121" s="17">
        <f t="shared" si="17"/>
        <v>101.59498398000001</v>
      </c>
      <c r="J121" s="17">
        <f t="shared" si="17"/>
        <v>544.41691727665147</v>
      </c>
      <c r="K121" s="17">
        <f t="shared" si="17"/>
        <v>1902.5365931820002</v>
      </c>
      <c r="L121" s="17">
        <f t="shared" si="17"/>
        <v>0</v>
      </c>
      <c r="M121" s="17">
        <f t="shared" si="17"/>
        <v>8.1708290399999992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25.42</v>
      </c>
      <c r="G122" s="39"/>
      <c r="H122" s="39"/>
      <c r="I122" s="39">
        <v>101.59498398000001</v>
      </c>
      <c r="J122" s="39"/>
      <c r="K122" s="39">
        <v>339.43572823199997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12659.931888139792</v>
      </c>
      <c r="G123" s="39">
        <v>1998.9951722000001</v>
      </c>
      <c r="H123" s="39">
        <v>32.179765068000002</v>
      </c>
      <c r="I123" s="39"/>
      <c r="J123" s="39">
        <v>544.41691727665147</v>
      </c>
      <c r="K123" s="39">
        <v>1555.3618649500002</v>
      </c>
      <c r="L123" s="39"/>
      <c r="M123" s="39">
        <v>8.1708290399999992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20651.291000000001</v>
      </c>
      <c r="G124" s="39"/>
      <c r="H124" s="39"/>
      <c r="I124" s="39"/>
      <c r="J124" s="39"/>
      <c r="K124" s="39">
        <v>7.7389999999999999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2167.7139350000002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1246.30119814</v>
      </c>
      <c r="G128" s="17">
        <f t="shared" si="18"/>
        <v>1549.2124548949998</v>
      </c>
      <c r="H128" s="17">
        <f t="shared" si="18"/>
        <v>1433.8191200050001</v>
      </c>
      <c r="I128" s="17">
        <f t="shared" si="18"/>
        <v>851.18007515679903</v>
      </c>
      <c r="J128" s="17">
        <f t="shared" si="18"/>
        <v>93130.691602100007</v>
      </c>
      <c r="K128" s="17">
        <f t="shared" si="18"/>
        <v>1425.22896599</v>
      </c>
      <c r="L128" s="17">
        <f t="shared" si="18"/>
        <v>0</v>
      </c>
      <c r="M128" s="17">
        <f t="shared" si="18"/>
        <v>10.2926077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2.2254288</v>
      </c>
      <c r="G129" s="39">
        <v>2.5036079000000004</v>
      </c>
      <c r="H129" s="39">
        <v>21.419751699999999</v>
      </c>
      <c r="I129" s="39">
        <v>0.27817910000000001</v>
      </c>
      <c r="J129" s="39">
        <v>1279.8997380999999</v>
      </c>
      <c r="K129" s="39">
        <v>15.272004990000001</v>
      </c>
      <c r="L129" s="39"/>
      <c r="M129" s="39">
        <v>10.2926077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219.66300000000001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58.292670340000001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486.36615999999998</v>
      </c>
      <c r="G134" s="39">
        <v>31.305478995000001</v>
      </c>
      <c r="H134" s="39">
        <v>18.460201304999998</v>
      </c>
      <c r="I134" s="39"/>
      <c r="J134" s="39">
        <v>72033.978564000005</v>
      </c>
      <c r="K134" s="39">
        <v>359.27600000000001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699.41693900000007</v>
      </c>
      <c r="G135" s="39">
        <v>1515.4033679999998</v>
      </c>
      <c r="H135" s="39">
        <v>536.21965499999999</v>
      </c>
      <c r="I135" s="39"/>
      <c r="J135" s="39">
        <v>19816.813300000002</v>
      </c>
      <c r="K135" s="39">
        <v>568.28696099999991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103.01683200000001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754.70267999999999</v>
      </c>
      <c r="I137" s="39">
        <v>850.90189605679905</v>
      </c>
      <c r="J137" s="39"/>
      <c r="K137" s="39">
        <v>262.73099999999999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8218.91021</v>
      </c>
      <c r="G140" s="17">
        <f t="shared" si="19"/>
        <v>365.56800000000004</v>
      </c>
      <c r="H140" s="17">
        <f t="shared" si="19"/>
        <v>0</v>
      </c>
      <c r="I140" s="17">
        <f t="shared" si="19"/>
        <v>219.384838</v>
      </c>
      <c r="J140" s="17">
        <f t="shared" si="19"/>
        <v>50461.592899999996</v>
      </c>
      <c r="K140" s="17">
        <f t="shared" si="19"/>
        <v>1375.1203364775718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444330.36699306883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4116.7764000000006</v>
      </c>
      <c r="G141" s="39">
        <v>365.56800000000004</v>
      </c>
      <c r="H141" s="39"/>
      <c r="I141" s="39"/>
      <c r="J141" s="39">
        <v>43868.159999999996</v>
      </c>
      <c r="K141" s="39">
        <v>615.43899999999996</v>
      </c>
      <c r="L141" s="39"/>
      <c r="M141" s="39"/>
      <c r="N141" s="39"/>
      <c r="O141" s="39"/>
      <c r="P141" s="40">
        <v>444330.36699306883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219.384838</v>
      </c>
      <c r="J142" s="39">
        <v>6593.4328999999998</v>
      </c>
      <c r="K142" s="39">
        <v>534.73101735757189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756.39200000000005</v>
      </c>
      <c r="G143" s="39"/>
      <c r="H143" s="39"/>
      <c r="I143" s="39"/>
      <c r="J143" s="39"/>
      <c r="K143" s="39">
        <v>144.63340900399999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3345.74181</v>
      </c>
      <c r="G149" s="39"/>
      <c r="H149" s="39"/>
      <c r="I149" s="39"/>
      <c r="J149" s="39"/>
      <c r="K149" s="39">
        <v>80.316910115999988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7287.7924406651391</v>
      </c>
      <c r="G155" s="17">
        <f t="shared" si="21"/>
        <v>4070.6593213388146</v>
      </c>
      <c r="H155" s="17">
        <f t="shared" si="21"/>
        <v>70.069999999999993</v>
      </c>
      <c r="I155" s="17">
        <f t="shared" si="21"/>
        <v>6.0060000000000002</v>
      </c>
      <c r="J155" s="17">
        <f t="shared" si="21"/>
        <v>300.29999999999995</v>
      </c>
      <c r="K155" s="17">
        <f t="shared" si="21"/>
        <v>644.60082842499992</v>
      </c>
      <c r="L155" s="17">
        <f t="shared" si="21"/>
        <v>7423.3191407779668</v>
      </c>
      <c r="M155" s="17">
        <f t="shared" si="21"/>
        <v>2110.0566122186183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4589.461072665139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2726.5987173388144</v>
      </c>
      <c r="H157" s="39"/>
      <c r="I157" s="39"/>
      <c r="J157" s="39"/>
      <c r="K157" s="39"/>
      <c r="L157" s="39">
        <v>7423.3191407779668</v>
      </c>
      <c r="M157" s="39">
        <v>13.606907919999999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356.11154342499992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178.51647378896075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240.70930429872118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1072.4876318420875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604.73629436884903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2396.8178079999998</v>
      </c>
      <c r="G164" s="39">
        <v>1335.8582200000001</v>
      </c>
      <c r="H164" s="39">
        <v>70.069999999999993</v>
      </c>
      <c r="I164" s="39">
        <v>6.0060000000000002</v>
      </c>
      <c r="J164" s="39">
        <v>300.29999999999995</v>
      </c>
      <c r="K164" s="39">
        <v>263.347579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301.51355999999998</v>
      </c>
      <c r="G165" s="39">
        <v>8.2023840000000003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25.141705999999999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8418.5273319999997</v>
      </c>
      <c r="I173" s="17">
        <f t="shared" si="22"/>
        <v>3955.0628399999996</v>
      </c>
      <c r="J173" s="17">
        <f t="shared" si="22"/>
        <v>42.256600000000006</v>
      </c>
      <c r="K173" s="17">
        <f t="shared" si="22"/>
        <v>2214.2808603092403</v>
      </c>
      <c r="L173" s="17">
        <f t="shared" si="22"/>
        <v>660.19500000000005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770.79419999999982</v>
      </c>
      <c r="I174" s="39">
        <v>3853.9709999999995</v>
      </c>
      <c r="J174" s="39"/>
      <c r="K174" s="39">
        <v>1735.4306463092403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586.32179999999994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994.76250000000005</v>
      </c>
      <c r="I177" s="39"/>
      <c r="J177" s="39"/>
      <c r="K177" s="39">
        <v>3.0731060000000001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1489.977433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473.11016000000001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75.433577999999997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2674.1679999999997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246.25900000000001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24.03396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31.753619999999998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174.27600000000001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442.46499999999997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229.035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0.49112699999999998</v>
      </c>
      <c r="I189" s="39">
        <v>79.181700000000006</v>
      </c>
      <c r="J189" s="39"/>
      <c r="K189" s="39">
        <v>35.080500000000001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0.33805399999999997</v>
      </c>
      <c r="I190" s="39"/>
      <c r="J190" s="39">
        <v>42.256600000000006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18.672000000000001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64.912899999999993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121.723</v>
      </c>
      <c r="I193" s="39">
        <v>21.910139999999998</v>
      </c>
      <c r="J193" s="39"/>
      <c r="K193" s="39">
        <v>121.723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318.97360800000007</v>
      </c>
      <c r="L199" s="39">
        <v>660.19500000000005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2984.6139999999996</v>
      </c>
      <c r="G204" s="17">
        <f t="shared" ref="G204:P204" si="24">SUM(G205:G226)</f>
        <v>1491.4270000000001</v>
      </c>
      <c r="H204" s="17">
        <f t="shared" si="24"/>
        <v>29311.272276999996</v>
      </c>
      <c r="I204" s="17">
        <f t="shared" si="24"/>
        <v>0</v>
      </c>
      <c r="J204" s="17">
        <f t="shared" si="24"/>
        <v>21938.461255000002</v>
      </c>
      <c r="K204" s="17">
        <f t="shared" si="24"/>
        <v>19042.908454411299</v>
      </c>
      <c r="L204" s="17">
        <f t="shared" si="24"/>
        <v>0</v>
      </c>
      <c r="M204" s="17">
        <f t="shared" si="24"/>
        <v>714.84519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24.905001000000002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2765.2659999999996</v>
      </c>
      <c r="G206" s="39">
        <v>1381.7530000000002</v>
      </c>
      <c r="H206" s="39">
        <v>3198.0320000000002</v>
      </c>
      <c r="I206" s="39"/>
      <c r="J206" s="39">
        <v>7599.5215000000007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219.34800000000001</v>
      </c>
      <c r="G207" s="39">
        <v>109.67400000000001</v>
      </c>
      <c r="H207" s="39">
        <v>10.9674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4299.9602439999999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1467.4657610000002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924.47449500000005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5063.7113020000006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29.321892000000002</v>
      </c>
      <c r="I213" s="39"/>
      <c r="J213" s="39">
        <v>2.1427549999999993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2198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14727.623970999997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35.764184999999998</v>
      </c>
      <c r="I216" s="39"/>
      <c r="J216" s="39"/>
      <c r="K216" s="39">
        <v>1.1468069999999999</v>
      </c>
      <c r="L216" s="39"/>
      <c r="M216" s="39">
        <v>85.956189999999992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1405.9359000521051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414.08484879699995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1906.3675635621998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14336.797</v>
      </c>
      <c r="K222" s="39">
        <v>587.74936400000036</v>
      </c>
      <c r="L222" s="39"/>
      <c r="M222" s="39">
        <v>628.88900000000001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12058.669996999995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6789775.6001920002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6700960.1001920002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88815.5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53074.26073694494</v>
      </c>
      <c r="G238" s="42">
        <f t="shared" ref="G238:P238" si="26">SUM(G228,G204,G173,G155,G140,G128,G121,G236)</f>
        <v>9475.8619484338142</v>
      </c>
      <c r="H238" s="42">
        <f t="shared" si="26"/>
        <v>41433.582429072994</v>
      </c>
      <c r="I238" s="42">
        <f t="shared" si="26"/>
        <v>5133.2287371367984</v>
      </c>
      <c r="J238" s="42">
        <f t="shared" si="26"/>
        <v>166417.71927437666</v>
      </c>
      <c r="K238" s="42">
        <f t="shared" si="26"/>
        <v>26604.676038795114</v>
      </c>
      <c r="L238" s="42">
        <f t="shared" si="26"/>
        <v>8083.5141407779665</v>
      </c>
      <c r="M238" s="42">
        <f t="shared" si="26"/>
        <v>2843.3652389586186</v>
      </c>
      <c r="N238" s="42">
        <f t="shared" si="26"/>
        <v>0</v>
      </c>
      <c r="O238" s="42">
        <f t="shared" si="26"/>
        <v>6789775.6001920002</v>
      </c>
      <c r="P238" s="43">
        <f t="shared" si="26"/>
        <v>444330.36699306883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33398.893556000003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630.31125700000007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32768.582299000002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291.77119994942603</v>
      </c>
      <c r="I248" s="17">
        <f t="shared" si="29"/>
        <v>240.9215605021688</v>
      </c>
      <c r="J248" s="17">
        <f t="shared" si="29"/>
        <v>0</v>
      </c>
      <c r="K248" s="17">
        <f t="shared" si="29"/>
        <v>12.870600635947318</v>
      </c>
      <c r="L248" s="17">
        <f t="shared" si="29"/>
        <v>0.18153264323038801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8.5089999998529997</v>
      </c>
      <c r="I249" s="39">
        <v>9.0630968288354996</v>
      </c>
      <c r="J249" s="39"/>
      <c r="K249" s="39">
        <v>0.48372180983309293</v>
      </c>
      <c r="L249" s="39">
        <v>6.8226183464279999E-3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283.26219994957302</v>
      </c>
      <c r="I250" s="39">
        <v>231.85846367333329</v>
      </c>
      <c r="J250" s="39"/>
      <c r="K250" s="39">
        <v>12.386878826114225</v>
      </c>
      <c r="L250" s="39">
        <v>0.17471002488396001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17.8394850042</v>
      </c>
      <c r="I252" s="17">
        <f t="shared" si="30"/>
        <v>260.28737471861592</v>
      </c>
      <c r="J252" s="17">
        <f t="shared" si="30"/>
        <v>0</v>
      </c>
      <c r="K252" s="17">
        <f t="shared" si="30"/>
        <v>7.8955430910511879</v>
      </c>
      <c r="L252" s="17">
        <f t="shared" si="30"/>
        <v>9.6333219022680001E-3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8.6065486672000002</v>
      </c>
      <c r="I254" s="39">
        <v>211.09798308961473</v>
      </c>
      <c r="J254" s="39"/>
      <c r="K254" s="39">
        <v>3.8121846666495682</v>
      </c>
      <c r="L254" s="39">
        <v>4.6475362802880001E-3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9.2329363369999999</v>
      </c>
      <c r="I255" s="39">
        <v>49.1893916290012</v>
      </c>
      <c r="J255" s="39"/>
      <c r="K255" s="39">
        <v>4.0833584244016201</v>
      </c>
      <c r="L255" s="39">
        <v>4.98578562198E-3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15658.043339</v>
      </c>
      <c r="I257" s="17">
        <f t="shared" si="31"/>
        <v>44.231485999999997</v>
      </c>
      <c r="J257" s="17">
        <f t="shared" si="31"/>
        <v>0</v>
      </c>
      <c r="K257" s="17">
        <f t="shared" si="31"/>
        <v>4.0140000000000002E-3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15658.043339</v>
      </c>
      <c r="I258" s="39">
        <v>44.231485999999997</v>
      </c>
      <c r="J258" s="39"/>
      <c r="K258" s="39">
        <v>4.0140000000000002E-3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22786.85321543142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906.92083506139352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3290.8996353700295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18589.032744999997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1912.4659039707185</v>
      </c>
      <c r="I266" s="17">
        <f t="shared" si="33"/>
        <v>8014.5338252712481</v>
      </c>
      <c r="J266" s="17">
        <f t="shared" si="33"/>
        <v>0</v>
      </c>
      <c r="K266" s="17">
        <f t="shared" si="33"/>
        <v>0.10372790331938359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486.28768897071899</v>
      </c>
      <c r="I267" s="39">
        <v>2216.5191632712485</v>
      </c>
      <c r="J267" s="39"/>
      <c r="K267" s="39">
        <v>2.8685903319383609E-2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1426.1782149999995</v>
      </c>
      <c r="I268" s="39">
        <v>5798.0146619999996</v>
      </c>
      <c r="J268" s="39"/>
      <c r="K268" s="39">
        <v>7.5041999999999984E-2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40666.973143355768</v>
      </c>
      <c r="I272" s="42">
        <f t="shared" si="34"/>
        <v>41958.867802492037</v>
      </c>
      <c r="J272" s="42">
        <f t="shared" si="34"/>
        <v>0</v>
      </c>
      <c r="K272" s="42">
        <f t="shared" si="34"/>
        <v>20.873885630317886</v>
      </c>
      <c r="L272" s="42">
        <f t="shared" si="34"/>
        <v>0.19116596513265602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175211.62973499999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20151.064999999999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8250.2000009999992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35206.940835999994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10277.708120000001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392.15999999999997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2520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48426.400002000002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49987.155775999992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43920.211225999999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40919.024341000004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2545.8598850000003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455.327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54726.427110000004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4755.2275870000003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5215.1499990000011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12972.000000999997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3406.8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7066.5785570000025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4976.0300020000004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8285.9149979999984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726.8360009999999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3753.0790029999998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3568.810962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172951.988369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50.8232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7.4913000000000007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31465.176238999997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7762.6327040000015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33323.396602000008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165.45000000000005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1068.8499999999999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98128.550324000011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979.61799999999994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2245.1988349999997</v>
      </c>
      <c r="M326" s="17">
        <f t="shared" si="41"/>
        <v>84.826657999999995</v>
      </c>
      <c r="N326" s="17">
        <f t="shared" si="41"/>
        <v>192052.90404700002</v>
      </c>
      <c r="O326" s="18">
        <f t="shared" si="41"/>
        <v>4084127.4714877885</v>
      </c>
      <c r="P326" s="19">
        <f t="shared" si="41"/>
        <v>274.39741719999995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2241.4366999999997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3582285.2162684882</v>
      </c>
      <c r="P328" s="24">
        <v>52.033463200000014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84.826657999999995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57416.994386500039</v>
      </c>
      <c r="P331" s="24">
        <v>222.36395399999992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444425.26083280001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190569.39604700002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3.7621349999999993</v>
      </c>
      <c r="M334" s="23"/>
      <c r="N334" s="23">
        <v>1483.5079999999998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10.544309000000002</v>
      </c>
      <c r="G336" s="17">
        <f t="shared" ref="G336:P336" si="42">SUM(G337:G339)</f>
        <v>40.455590999999991</v>
      </c>
      <c r="H336" s="17">
        <f t="shared" si="42"/>
        <v>106.33963999999999</v>
      </c>
      <c r="I336" s="17">
        <f t="shared" si="42"/>
        <v>0</v>
      </c>
      <c r="J336" s="17">
        <f t="shared" si="42"/>
        <v>1235.5662750000001</v>
      </c>
      <c r="K336" s="17">
        <f t="shared" si="42"/>
        <v>0</v>
      </c>
      <c r="L336" s="17">
        <f t="shared" si="42"/>
        <v>0</v>
      </c>
      <c r="M336" s="17">
        <f t="shared" si="42"/>
        <v>91.179649000000026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10.544309000000002</v>
      </c>
      <c r="G337" s="23">
        <v>0.90779100000000013</v>
      </c>
      <c r="H337" s="23"/>
      <c r="I337" s="23"/>
      <c r="J337" s="23">
        <v>24.964174999999994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39.547799999999988</v>
      </c>
      <c r="H338" s="23">
        <v>106.33963999999999</v>
      </c>
      <c r="I338" s="23"/>
      <c r="J338" s="23">
        <v>1210.6021000000001</v>
      </c>
      <c r="K338" s="23"/>
      <c r="L338" s="23"/>
      <c r="M338" s="23">
        <v>91.179649000000026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10.544309000000002</v>
      </c>
      <c r="G341" s="27">
        <f t="shared" ref="G341:P341" si="43">SUM(G326,G313,G294,G288,G277,G336)</f>
        <v>40.455590999999991</v>
      </c>
      <c r="H341" s="27">
        <f t="shared" si="43"/>
        <v>446916.59608000005</v>
      </c>
      <c r="I341" s="27">
        <f t="shared" si="43"/>
        <v>0</v>
      </c>
      <c r="J341" s="27">
        <f t="shared" si="43"/>
        <v>1235.5662750000001</v>
      </c>
      <c r="K341" s="27">
        <f t="shared" si="43"/>
        <v>0</v>
      </c>
      <c r="L341" s="27">
        <f t="shared" si="43"/>
        <v>2245.1988349999997</v>
      </c>
      <c r="M341" s="27">
        <f t="shared" si="43"/>
        <v>176.00630700000002</v>
      </c>
      <c r="N341" s="27">
        <f t="shared" si="43"/>
        <v>192052.90404700002</v>
      </c>
      <c r="O341" s="27">
        <f t="shared" si="43"/>
        <v>4084127.4714877885</v>
      </c>
      <c r="P341" s="28">
        <f t="shared" si="43"/>
        <v>274.39741719999995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8754.6846479999986</v>
      </c>
      <c r="G346" s="17">
        <f t="shared" si="45"/>
        <v>214078.60960999998</v>
      </c>
      <c r="H346" s="17">
        <f t="shared" si="45"/>
        <v>89299.395967000004</v>
      </c>
      <c r="I346" s="17">
        <f t="shared" si="45"/>
        <v>6295.7710099999995</v>
      </c>
      <c r="J346" s="17">
        <f t="shared" si="45"/>
        <v>784448.84655499994</v>
      </c>
      <c r="K346" s="17">
        <f t="shared" si="45"/>
        <v>48283.838850999993</v>
      </c>
      <c r="L346" s="17">
        <f t="shared" si="45"/>
        <v>2784.6802539999999</v>
      </c>
      <c r="M346" s="17">
        <f t="shared" si="45"/>
        <v>5119.5762700000005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3140.2550350000001</v>
      </c>
      <c r="G347" s="23">
        <v>103312.94083799998</v>
      </c>
      <c r="H347" s="23">
        <v>14440.659988000001</v>
      </c>
      <c r="I347" s="23">
        <v>1149.2765689999999</v>
      </c>
      <c r="J347" s="23">
        <v>145189.67115599997</v>
      </c>
      <c r="K347" s="23">
        <v>17215.936604999999</v>
      </c>
      <c r="L347" s="23">
        <v>685.19951500000025</v>
      </c>
      <c r="M347" s="23">
        <v>2142.9074729999998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1286.025175</v>
      </c>
      <c r="G348" s="23">
        <v>34681.596948000006</v>
      </c>
      <c r="H348" s="23">
        <v>12614.503757999995</v>
      </c>
      <c r="I348" s="23">
        <v>775.84594999999979</v>
      </c>
      <c r="J348" s="23">
        <v>106009.52759799997</v>
      </c>
      <c r="K348" s="23">
        <v>7122.5825699999996</v>
      </c>
      <c r="L348" s="23">
        <v>412.741333</v>
      </c>
      <c r="M348" s="23">
        <v>1342.833075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4328.4044379999996</v>
      </c>
      <c r="G349" s="23">
        <v>76084.07182399997</v>
      </c>
      <c r="H349" s="23">
        <v>62244.232221000006</v>
      </c>
      <c r="I349" s="23">
        <v>4370.6484909999999</v>
      </c>
      <c r="J349" s="23">
        <v>533249.64780100004</v>
      </c>
      <c r="K349" s="23">
        <v>23945.319675999999</v>
      </c>
      <c r="L349" s="23">
        <v>1686.7394059999999</v>
      </c>
      <c r="M349" s="23">
        <v>1633.8357220000005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1710.4176249999996</v>
      </c>
      <c r="G351" s="17">
        <f t="shared" si="46"/>
        <v>45626.659747999991</v>
      </c>
      <c r="H351" s="17">
        <f t="shared" si="46"/>
        <v>8884.8233740000014</v>
      </c>
      <c r="I351" s="17">
        <f t="shared" si="46"/>
        <v>449.90295200000003</v>
      </c>
      <c r="J351" s="17">
        <f t="shared" si="46"/>
        <v>101448.11152400001</v>
      </c>
      <c r="K351" s="17">
        <f t="shared" si="46"/>
        <v>8068.1285429999989</v>
      </c>
      <c r="L351" s="17">
        <f t="shared" si="46"/>
        <v>118.77929099999997</v>
      </c>
      <c r="M351" s="17">
        <f t="shared" si="46"/>
        <v>37.310397000000002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722.29385199999979</v>
      </c>
      <c r="G352" s="23">
        <v>18985.524620999997</v>
      </c>
      <c r="H352" s="23">
        <v>1719.8943410000002</v>
      </c>
      <c r="I352" s="23">
        <v>90.471362999999982</v>
      </c>
      <c r="J352" s="23">
        <v>34895.743279999995</v>
      </c>
      <c r="K352" s="23">
        <v>3387.4963709999988</v>
      </c>
      <c r="L352" s="23">
        <v>39.278916999999993</v>
      </c>
      <c r="M352" s="23">
        <v>15.355238000000002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215.71048799999991</v>
      </c>
      <c r="G353" s="23">
        <v>5926.3973889999997</v>
      </c>
      <c r="H353" s="23">
        <v>1008.821985</v>
      </c>
      <c r="I353" s="23">
        <v>71.252292999999995</v>
      </c>
      <c r="J353" s="23">
        <v>8874.4374100000005</v>
      </c>
      <c r="K353" s="23">
        <v>1025.5346009999998</v>
      </c>
      <c r="L353" s="23">
        <v>16.485018999999998</v>
      </c>
      <c r="M353" s="23">
        <v>6.4751880000000011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772.41328499999997</v>
      </c>
      <c r="G354" s="23">
        <v>20714.737738</v>
      </c>
      <c r="H354" s="23">
        <v>6156.1070480000017</v>
      </c>
      <c r="I354" s="23">
        <v>288.17929600000008</v>
      </c>
      <c r="J354" s="23">
        <v>57677.930834000006</v>
      </c>
      <c r="K354" s="23">
        <v>3655.0975710000002</v>
      </c>
      <c r="L354" s="23">
        <v>63.015354999999992</v>
      </c>
      <c r="M354" s="23">
        <v>15.479971000000001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4291.3429469999992</v>
      </c>
      <c r="G356" s="17">
        <f t="shared" si="47"/>
        <v>237840.47894100001</v>
      </c>
      <c r="H356" s="17">
        <f t="shared" si="47"/>
        <v>11712.424699999998</v>
      </c>
      <c r="I356" s="17">
        <f t="shared" si="47"/>
        <v>2074.0917679999998</v>
      </c>
      <c r="J356" s="17">
        <f t="shared" si="47"/>
        <v>52479.258327000003</v>
      </c>
      <c r="K356" s="17">
        <f t="shared" si="47"/>
        <v>19597.333291000003</v>
      </c>
      <c r="L356" s="17">
        <f t="shared" si="47"/>
        <v>512.566596</v>
      </c>
      <c r="M356" s="17">
        <f t="shared" si="47"/>
        <v>87.491523000000001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2703.1048729999993</v>
      </c>
      <c r="G357" s="23">
        <v>151922.24066400001</v>
      </c>
      <c r="H357" s="23">
        <v>5941.2172099999989</v>
      </c>
      <c r="I357" s="23">
        <v>1232.4489669999998</v>
      </c>
      <c r="J357" s="23">
        <v>31484.258583000003</v>
      </c>
      <c r="K357" s="23">
        <v>12333.061635</v>
      </c>
      <c r="L357" s="23">
        <v>346.31471199999999</v>
      </c>
      <c r="M357" s="23">
        <v>60.193566999999987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795.39841600000011</v>
      </c>
      <c r="G358" s="23">
        <v>44722.58606400001</v>
      </c>
      <c r="H358" s="23">
        <v>2128.5965749999996</v>
      </c>
      <c r="I358" s="23">
        <v>380.08398700000009</v>
      </c>
      <c r="J358" s="23">
        <v>9003.7999529999997</v>
      </c>
      <c r="K358" s="23">
        <v>3628.8611150000006</v>
      </c>
      <c r="L358" s="23">
        <v>106.28126100000001</v>
      </c>
      <c r="M358" s="23">
        <v>16.597975000000002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792.83965799999987</v>
      </c>
      <c r="G359" s="23">
        <v>41195.652213000001</v>
      </c>
      <c r="H359" s="23">
        <v>3642.6109149999997</v>
      </c>
      <c r="I359" s="23">
        <v>461.55881400000015</v>
      </c>
      <c r="J359" s="23">
        <v>11991.199791000003</v>
      </c>
      <c r="K359" s="23">
        <v>3635.4105409999993</v>
      </c>
      <c r="L359" s="23">
        <v>59.970622999999975</v>
      </c>
      <c r="M359" s="23">
        <v>10.699981000000001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29.684046000000002</v>
      </c>
      <c r="G361" s="17">
        <v>180.86295200000001</v>
      </c>
      <c r="H361" s="17">
        <v>19002.111404999996</v>
      </c>
      <c r="I361" s="17">
        <v>493.78110200000003</v>
      </c>
      <c r="J361" s="17">
        <v>33681.146952000003</v>
      </c>
      <c r="K361" s="17">
        <v>208.21714500000002</v>
      </c>
      <c r="L361" s="17">
        <v>2.5134699999999999</v>
      </c>
      <c r="M361" s="17">
        <v>2.5134699999999999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163.087042</v>
      </c>
      <c r="G363" s="17">
        <f t="shared" si="48"/>
        <v>3034.4914599999993</v>
      </c>
      <c r="H363" s="17">
        <f t="shared" si="48"/>
        <v>15893.680777999998</v>
      </c>
      <c r="I363" s="17">
        <f t="shared" si="48"/>
        <v>1846.623744</v>
      </c>
      <c r="J363" s="17">
        <f t="shared" si="48"/>
        <v>190916.913187</v>
      </c>
      <c r="K363" s="17">
        <f t="shared" si="48"/>
        <v>1102.8135950000001</v>
      </c>
      <c r="L363" s="17">
        <f t="shared" si="48"/>
        <v>18.99193</v>
      </c>
      <c r="M363" s="17">
        <f t="shared" si="48"/>
        <v>18.99193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36.323692000000001</v>
      </c>
      <c r="G364" s="23">
        <v>1044.2015049999998</v>
      </c>
      <c r="H364" s="23">
        <v>1428.6708879999999</v>
      </c>
      <c r="I364" s="23">
        <v>353.634591</v>
      </c>
      <c r="J364" s="23">
        <v>44097.164651999992</v>
      </c>
      <c r="K364" s="23">
        <v>245.58206700000002</v>
      </c>
      <c r="L364" s="23">
        <v>3.5787089999999999</v>
      </c>
      <c r="M364" s="23">
        <v>3.5787089999999999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12.585603999999998</v>
      </c>
      <c r="G365" s="23">
        <v>336.37874899999991</v>
      </c>
      <c r="H365" s="23">
        <v>677.06073800000001</v>
      </c>
      <c r="I365" s="23">
        <v>169.11107399999995</v>
      </c>
      <c r="J365" s="23">
        <v>14231.606468000005</v>
      </c>
      <c r="K365" s="23">
        <v>85.121042999999986</v>
      </c>
      <c r="L365" s="23">
        <v>1.7023419999999998</v>
      </c>
      <c r="M365" s="23">
        <v>1.7023419999999998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114.177746</v>
      </c>
      <c r="G366" s="23">
        <v>1653.9112059999998</v>
      </c>
      <c r="H366" s="23">
        <v>13787.949151999999</v>
      </c>
      <c r="I366" s="23">
        <v>1323.8780790000001</v>
      </c>
      <c r="J366" s="23">
        <v>132588.14206700001</v>
      </c>
      <c r="K366" s="23">
        <v>772.11048500000004</v>
      </c>
      <c r="L366" s="23">
        <v>13.710879</v>
      </c>
      <c r="M366" s="23">
        <v>13.710879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28576.288036999995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14949.216307999997</v>
      </c>
      <c r="G374" s="27">
        <f t="shared" ref="G374:P374" si="49">SUM(G372,G370,G368,G363,G361,G356,G351,G346)</f>
        <v>500761.10271099996</v>
      </c>
      <c r="H374" s="27">
        <f t="shared" si="49"/>
        <v>173368.724261</v>
      </c>
      <c r="I374" s="27">
        <f t="shared" si="49"/>
        <v>11160.170576</v>
      </c>
      <c r="J374" s="27">
        <f t="shared" si="49"/>
        <v>1162974.276545</v>
      </c>
      <c r="K374" s="27">
        <f t="shared" si="49"/>
        <v>77260.331424999997</v>
      </c>
      <c r="L374" s="27">
        <f t="shared" si="49"/>
        <v>3437.5315409999998</v>
      </c>
      <c r="M374" s="27">
        <f t="shared" si="49"/>
        <v>5265.8835900000004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230.25502399999999</v>
      </c>
      <c r="G379" s="17">
        <v>3588.6526050000002</v>
      </c>
      <c r="H379" s="17">
        <v>119.13827700000002</v>
      </c>
      <c r="I379" s="17">
        <v>14.924808999999996</v>
      </c>
      <c r="J379" s="17">
        <v>1228.678934</v>
      </c>
      <c r="K379" s="17">
        <v>422.31808300000006</v>
      </c>
      <c r="L379" s="17">
        <v>11.691925999999999</v>
      </c>
      <c r="M379" s="17">
        <v>1.0628580000000001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104.13939799999997</v>
      </c>
      <c r="G381" s="17">
        <f t="shared" si="51"/>
        <v>5059.0076739999986</v>
      </c>
      <c r="H381" s="17">
        <f t="shared" si="51"/>
        <v>448.93866000000003</v>
      </c>
      <c r="I381" s="17">
        <f t="shared" si="51"/>
        <v>17.268196</v>
      </c>
      <c r="J381" s="17">
        <f t="shared" si="51"/>
        <v>1033.041641</v>
      </c>
      <c r="K381" s="17">
        <f t="shared" si="51"/>
        <v>308.33975999999996</v>
      </c>
      <c r="L381" s="17">
        <f t="shared" si="51"/>
        <v>2.3171050000000006</v>
      </c>
      <c r="M381" s="17">
        <f t="shared" si="51"/>
        <v>0.67581999999999987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6.7860289999999974</v>
      </c>
      <c r="G382" s="23">
        <v>321.8633880000001</v>
      </c>
      <c r="H382" s="23">
        <v>28.562302000000003</v>
      </c>
      <c r="I382" s="23">
        <v>1.09863</v>
      </c>
      <c r="J382" s="23">
        <v>65.724015000000009</v>
      </c>
      <c r="K382" s="23">
        <v>19.617143000000002</v>
      </c>
      <c r="L382" s="23">
        <v>0.14741699999999996</v>
      </c>
      <c r="M382" s="23">
        <v>4.2994000000000011E-2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97.353368999999972</v>
      </c>
      <c r="G384" s="23">
        <v>4737.1442859999988</v>
      </c>
      <c r="H384" s="23">
        <v>420.37635800000004</v>
      </c>
      <c r="I384" s="23">
        <v>16.169566</v>
      </c>
      <c r="J384" s="23">
        <v>967.31762600000002</v>
      </c>
      <c r="K384" s="23">
        <v>288.72261699999996</v>
      </c>
      <c r="L384" s="23">
        <v>2.1696880000000007</v>
      </c>
      <c r="M384" s="23">
        <v>0.63282599999999989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497504.21445799997</v>
      </c>
      <c r="G392" s="17">
        <f t="shared" si="53"/>
        <v>529973.08861800004</v>
      </c>
      <c r="H392" s="17">
        <f t="shared" si="53"/>
        <v>14319.86203</v>
      </c>
      <c r="I392" s="17">
        <f t="shared" si="53"/>
        <v>2368.3895640000001</v>
      </c>
      <c r="J392" s="17">
        <f t="shared" si="53"/>
        <v>31263.845152999998</v>
      </c>
      <c r="K392" s="17">
        <f t="shared" si="53"/>
        <v>25811.661581</v>
      </c>
      <c r="L392" s="17">
        <f t="shared" si="53"/>
        <v>676.68274299999996</v>
      </c>
      <c r="M392" s="17">
        <f t="shared" si="53"/>
        <v>57.179881999999992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24522.756595000003</v>
      </c>
      <c r="G393" s="23">
        <v>66718.736350000006</v>
      </c>
      <c r="H393" s="23">
        <v>2676.6155560000002</v>
      </c>
      <c r="I393" s="23">
        <v>405.66921500000001</v>
      </c>
      <c r="J393" s="23">
        <v>5587.8434999999999</v>
      </c>
      <c r="K393" s="23">
        <v>4324.7156919999998</v>
      </c>
      <c r="L393" s="23">
        <v>115.905494</v>
      </c>
      <c r="M393" s="23">
        <v>9.5038230000000006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2704.8325340000001</v>
      </c>
      <c r="G394" s="23">
        <v>36399.465141999994</v>
      </c>
      <c r="H394" s="23">
        <v>1322.2378940000003</v>
      </c>
      <c r="I394" s="23">
        <v>204.01199400000004</v>
      </c>
      <c r="J394" s="23">
        <v>3000.0313399999995</v>
      </c>
      <c r="K394" s="23">
        <v>2159.6126759999993</v>
      </c>
      <c r="L394" s="23">
        <v>58.289142000000005</v>
      </c>
      <c r="M394" s="23">
        <v>4.7334629999999995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470276.62532899994</v>
      </c>
      <c r="G395" s="23">
        <v>426854.88712600002</v>
      </c>
      <c r="H395" s="23">
        <v>10321.00858</v>
      </c>
      <c r="I395" s="23">
        <v>1758.708355</v>
      </c>
      <c r="J395" s="23">
        <v>22675.970312999998</v>
      </c>
      <c r="K395" s="23">
        <v>19327.333213000002</v>
      </c>
      <c r="L395" s="23">
        <v>502.48810699999996</v>
      </c>
      <c r="M395" s="23">
        <v>42.942595999999995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3431.7887850570751</v>
      </c>
      <c r="G397" s="17">
        <f t="shared" si="54"/>
        <v>56821.568525754694</v>
      </c>
      <c r="H397" s="17">
        <f t="shared" si="54"/>
        <v>1637.9161406759708</v>
      </c>
      <c r="I397" s="17">
        <f t="shared" si="54"/>
        <v>111.67329689389823</v>
      </c>
      <c r="J397" s="17">
        <f t="shared" si="54"/>
        <v>23415.07731920942</v>
      </c>
      <c r="K397" s="17">
        <f t="shared" si="54"/>
        <v>12872.129264856594</v>
      </c>
      <c r="L397" s="17">
        <f t="shared" si="54"/>
        <v>349.8189836970339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202.43938146696445</v>
      </c>
      <c r="G398" s="23">
        <v>2887.776080448908</v>
      </c>
      <c r="H398" s="23">
        <v>242.33603345014004</v>
      </c>
      <c r="I398" s="23">
        <v>51.572162158198708</v>
      </c>
      <c r="J398" s="23">
        <v>2785.0564800270222</v>
      </c>
      <c r="K398" s="23">
        <v>759.05042380711097</v>
      </c>
      <c r="L398" s="23">
        <v>20.628864863656148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234.88995381670492</v>
      </c>
      <c r="G399" s="23">
        <v>3788.1905455044016</v>
      </c>
      <c r="H399" s="23">
        <v>328.15030645687563</v>
      </c>
      <c r="I399" s="23">
        <v>60.10113473569951</v>
      </c>
      <c r="J399" s="23">
        <v>2618.4131966553168</v>
      </c>
      <c r="K399" s="23">
        <v>884.65505323724881</v>
      </c>
      <c r="L399" s="23">
        <v>24.040453894780551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680.25845514485491</v>
      </c>
      <c r="G400" s="23">
        <v>10932.240119022492</v>
      </c>
      <c r="H400" s="23">
        <v>317.26405705421928</v>
      </c>
      <c r="I400" s="23">
        <v>0</v>
      </c>
      <c r="J400" s="23">
        <v>10390.97585458206</v>
      </c>
      <c r="K400" s="23">
        <v>2550.3115596193174</v>
      </c>
      <c r="L400" s="23">
        <v>69.321573551937036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2314.2009946285507</v>
      </c>
      <c r="G401" s="23">
        <v>39213.361780778891</v>
      </c>
      <c r="H401" s="23">
        <v>750.16574371473598</v>
      </c>
      <c r="I401" s="23">
        <v>0</v>
      </c>
      <c r="J401" s="23">
        <v>7620.6317879450235</v>
      </c>
      <c r="K401" s="23">
        <v>8678.1122281929165</v>
      </c>
      <c r="L401" s="23">
        <v>235.82809138666013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7592.440008999999</v>
      </c>
      <c r="G403" s="17">
        <v>81669.069862999997</v>
      </c>
      <c r="H403" s="17">
        <v>10089.556582000001</v>
      </c>
      <c r="I403" s="17">
        <v>247.45159799999993</v>
      </c>
      <c r="J403" s="17">
        <v>29426.935494000005</v>
      </c>
      <c r="K403" s="17">
        <v>5998.0275980000024</v>
      </c>
      <c r="L403" s="17">
        <v>252.57351600000001</v>
      </c>
      <c r="M403" s="17">
        <v>14.461585000000003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72.432002000000011</v>
      </c>
      <c r="G405" s="17">
        <v>743.24760100000026</v>
      </c>
      <c r="H405" s="17">
        <v>1266.9943950000002</v>
      </c>
      <c r="I405" s="17">
        <v>91.743505999999968</v>
      </c>
      <c r="J405" s="17">
        <v>3442.6922110000005</v>
      </c>
      <c r="K405" s="17">
        <v>65.639382999999981</v>
      </c>
      <c r="L405" s="17">
        <v>2.1998880000000005</v>
      </c>
      <c r="M405" s="17">
        <v>0.13811500000000007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698.26985500000001</v>
      </c>
      <c r="G407" s="17">
        <v>40591.596247999987</v>
      </c>
      <c r="H407" s="17">
        <v>5503.6008660000025</v>
      </c>
      <c r="I407" s="17">
        <v>135.34720399999998</v>
      </c>
      <c r="J407" s="17">
        <v>15447.600025999998</v>
      </c>
      <c r="K407" s="17">
        <v>3152.1896299999999</v>
      </c>
      <c r="L407" s="17">
        <v>133.90792400000001</v>
      </c>
      <c r="M407" s="17">
        <v>7.837877999999999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509633.53953105706</v>
      </c>
      <c r="G413" s="27">
        <f t="shared" ref="G413:P413" si="55">SUM(G411,G409,G407,G405,G403,G397,G392,G386,G381,G379)</f>
        <v>718446.23113475461</v>
      </c>
      <c r="H413" s="27">
        <f t="shared" si="55"/>
        <v>33386.006950675968</v>
      </c>
      <c r="I413" s="27">
        <f t="shared" si="55"/>
        <v>2986.7981738938984</v>
      </c>
      <c r="J413" s="27">
        <f t="shared" si="55"/>
        <v>105257.87077820943</v>
      </c>
      <c r="K413" s="27">
        <f t="shared" si="55"/>
        <v>48630.305299856598</v>
      </c>
      <c r="L413" s="27">
        <f t="shared" si="55"/>
        <v>1429.1920856970339</v>
      </c>
      <c r="M413" s="27">
        <f t="shared" si="55"/>
        <v>81.356138000000001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22425.324373676762</v>
      </c>
      <c r="G418" s="17">
        <f t="shared" ref="G418:P418" si="57">SUM(G419:G427)</f>
        <v>4352.3677166599982</v>
      </c>
      <c r="H418" s="17">
        <f t="shared" si="57"/>
        <v>192.903529324</v>
      </c>
      <c r="I418" s="17">
        <f t="shared" si="57"/>
        <v>8.1279829939045207</v>
      </c>
      <c r="J418" s="17">
        <f t="shared" si="57"/>
        <v>2031.9131620199998</v>
      </c>
      <c r="K418" s="17">
        <f t="shared" si="57"/>
        <v>860.90130109033998</v>
      </c>
      <c r="L418" s="17">
        <f t="shared" si="57"/>
        <v>138.937988961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142.98220486854001</v>
      </c>
      <c r="G419" s="23">
        <v>1410.6419852599997</v>
      </c>
      <c r="H419" s="23">
        <v>18.707408424</v>
      </c>
      <c r="I419" s="23">
        <v>0.24601646000000005</v>
      </c>
      <c r="J419" s="23">
        <v>185.88119382000002</v>
      </c>
      <c r="K419" s="23">
        <v>489.29679379033996</v>
      </c>
      <c r="L419" s="23">
        <v>66.821630859999985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22029.111103200001</v>
      </c>
      <c r="G421" s="23">
        <v>2756.9268783999996</v>
      </c>
      <c r="H421" s="23">
        <v>136.0997285</v>
      </c>
      <c r="I421" s="23"/>
      <c r="J421" s="23">
        <v>756.13319520000005</v>
      </c>
      <c r="K421" s="23">
        <v>193.87820330000005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50.049677608222787</v>
      </c>
      <c r="G422" s="23"/>
      <c r="H422" s="23"/>
      <c r="I422" s="23">
        <v>1.10207101390452</v>
      </c>
      <c r="J422" s="23"/>
      <c r="K422" s="23">
        <v>174.41900000000001</v>
      </c>
      <c r="L422" s="23">
        <v>0.110207101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202.672572</v>
      </c>
      <c r="G423" s="23">
        <v>174.39125300000001</v>
      </c>
      <c r="H423" s="23">
        <v>34.048992400000003</v>
      </c>
      <c r="I423" s="23">
        <v>6.7798955200000002</v>
      </c>
      <c r="J423" s="23">
        <v>1081.2257729999999</v>
      </c>
      <c r="K423" s="23"/>
      <c r="L423" s="23">
        <v>71.659231000000005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0.50881600000000005</v>
      </c>
      <c r="G425" s="23">
        <v>10.4076</v>
      </c>
      <c r="H425" s="23">
        <v>4.0473999999999997</v>
      </c>
      <c r="I425" s="23"/>
      <c r="J425" s="23">
        <v>8.673</v>
      </c>
      <c r="K425" s="23">
        <v>3.3073039999999998</v>
      </c>
      <c r="L425" s="23">
        <v>0.34692000000000001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2.8759639999999997</v>
      </c>
      <c r="G429" s="17">
        <f t="shared" si="58"/>
        <v>26.964620000000004</v>
      </c>
      <c r="H429" s="17">
        <f t="shared" si="58"/>
        <v>3774.6686630000004</v>
      </c>
      <c r="I429" s="17">
        <f t="shared" si="58"/>
        <v>368897.58685700002</v>
      </c>
      <c r="J429" s="17">
        <f t="shared" si="58"/>
        <v>420.8878630000001</v>
      </c>
      <c r="K429" s="17">
        <f t="shared" si="58"/>
        <v>2.0982769999999999</v>
      </c>
      <c r="L429" s="17">
        <f t="shared" si="58"/>
        <v>0.86279100000000009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9.7088370000000008</v>
      </c>
      <c r="H430" s="35">
        <v>3095.7947200000003</v>
      </c>
      <c r="I430" s="35">
        <v>309579.47201600001</v>
      </c>
      <c r="J430" s="35">
        <v>179.306894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2.8759639999999997</v>
      </c>
      <c r="G431" s="23">
        <v>17.255783000000001</v>
      </c>
      <c r="H431" s="23">
        <v>678.87394299999994</v>
      </c>
      <c r="I431" s="23">
        <v>59318.114840999995</v>
      </c>
      <c r="J431" s="23">
        <v>241.5809690000001</v>
      </c>
      <c r="K431" s="23">
        <v>2.0982769999999999</v>
      </c>
      <c r="L431" s="23">
        <v>0.86279100000000009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1641.6290939999999</v>
      </c>
      <c r="G434" s="17">
        <v>43114.364236999994</v>
      </c>
      <c r="H434" s="17">
        <v>8640.1531489999979</v>
      </c>
      <c r="I434" s="17">
        <v>9478.5677409999989</v>
      </c>
      <c r="J434" s="17">
        <v>543292.83023999992</v>
      </c>
      <c r="K434" s="17"/>
      <c r="L434" s="17">
        <v>907.21698900000013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5.5072790000000023</v>
      </c>
      <c r="G436" s="17">
        <f t="shared" si="59"/>
        <v>40.208033000000015</v>
      </c>
      <c r="H436" s="17">
        <f t="shared" si="59"/>
        <v>0.63358300000000001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5.5072790000000023</v>
      </c>
      <c r="G437" s="23">
        <v>40.208033000000015</v>
      </c>
      <c r="H437" s="23">
        <v>0.63358300000000001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10.825749</v>
      </c>
      <c r="H440" s="17">
        <f t="shared" si="60"/>
        <v>524.51387530499983</v>
      </c>
      <c r="I440" s="17">
        <f t="shared" si="60"/>
        <v>140379.57150593746</v>
      </c>
      <c r="J440" s="17">
        <f t="shared" si="60"/>
        <v>199.87751900000001</v>
      </c>
      <c r="K440" s="17">
        <f t="shared" si="60"/>
        <v>0</v>
      </c>
      <c r="L440" s="17">
        <f t="shared" si="60"/>
        <v>3692.7368220000008</v>
      </c>
      <c r="M440" s="17">
        <f t="shared" si="60"/>
        <v>6314.0762779999995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2.5561880000000001</v>
      </c>
      <c r="H441" s="23">
        <v>21.528352304999999</v>
      </c>
      <c r="I441" s="23">
        <v>63518.056204937486</v>
      </c>
      <c r="J441" s="23">
        <v>47.208736000000002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8.2695609999999995</v>
      </c>
      <c r="H442" s="23">
        <v>42.105243999999999</v>
      </c>
      <c r="I442" s="23">
        <v>68513.696164000008</v>
      </c>
      <c r="J442" s="23">
        <v>152.66878300000002</v>
      </c>
      <c r="K442" s="23"/>
      <c r="L442" s="23">
        <v>3231.9642600000006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460.88027899999986</v>
      </c>
      <c r="I443" s="23">
        <v>668.27640699999972</v>
      </c>
      <c r="J443" s="23"/>
      <c r="K443" s="23"/>
      <c r="L443" s="23"/>
      <c r="M443" s="23">
        <v>55.264388000000018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7679.5427299999992</v>
      </c>
      <c r="J444" s="23"/>
      <c r="K444" s="23"/>
      <c r="L444" s="23">
        <v>460.77256199999999</v>
      </c>
      <c r="M444" s="23">
        <v>460.77256199999999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5798.0393279999998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24075.336710676762</v>
      </c>
      <c r="G449" s="27">
        <f t="shared" ref="G449:P449" si="61">SUM(G440,G436,G434,G429,G418)</f>
        <v>47544.730355659987</v>
      </c>
      <c r="H449" s="27">
        <f t="shared" si="61"/>
        <v>13132.872799628998</v>
      </c>
      <c r="I449" s="27">
        <f t="shared" si="61"/>
        <v>518763.85408693139</v>
      </c>
      <c r="J449" s="27">
        <f t="shared" si="61"/>
        <v>545945.50878401997</v>
      </c>
      <c r="K449" s="27">
        <f t="shared" si="61"/>
        <v>862.99957809034004</v>
      </c>
      <c r="L449" s="27">
        <f t="shared" si="61"/>
        <v>4739.7545909610008</v>
      </c>
      <c r="M449" s="27">
        <f t="shared" si="61"/>
        <v>6314.0762779999995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85797.795622999998</v>
      </c>
      <c r="H454" s="17">
        <f t="shared" si="63"/>
        <v>38993.306307999999</v>
      </c>
      <c r="I454" s="17">
        <f t="shared" si="63"/>
        <v>19130.363695</v>
      </c>
      <c r="J454" s="17">
        <f t="shared" si="63"/>
        <v>0</v>
      </c>
      <c r="K454" s="17">
        <f t="shared" si="63"/>
        <v>652.62830900000006</v>
      </c>
      <c r="L454" s="17">
        <f t="shared" si="63"/>
        <v>24016.469145000003</v>
      </c>
      <c r="M454" s="17">
        <f t="shared" si="63"/>
        <v>301094.07640200004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14408.467389000001</v>
      </c>
      <c r="H455" s="23"/>
      <c r="I455" s="23"/>
      <c r="J455" s="23"/>
      <c r="K455" s="23">
        <v>175.87135799999999</v>
      </c>
      <c r="L455" s="23">
        <v>8886.8264899999995</v>
      </c>
      <c r="M455" s="23">
        <v>30949.469728999997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51992.625921999985</v>
      </c>
      <c r="H456" s="23">
        <v>29776.396869</v>
      </c>
      <c r="I456" s="23"/>
      <c r="J456" s="23"/>
      <c r="K456" s="23">
        <v>389.65649300000007</v>
      </c>
      <c r="L456" s="23">
        <v>11432.049725000003</v>
      </c>
      <c r="M456" s="23">
        <v>223539.43416700006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864.6094589999999</v>
      </c>
      <c r="H457" s="23"/>
      <c r="I457" s="23">
        <v>19130.363695</v>
      </c>
      <c r="J457" s="23"/>
      <c r="K457" s="23">
        <v>11.013631999999999</v>
      </c>
      <c r="L457" s="23">
        <v>135.93315799999999</v>
      </c>
      <c r="M457" s="23">
        <v>1754.9314139999999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3248.6022379999999</v>
      </c>
      <c r="H458" s="23"/>
      <c r="I458" s="23"/>
      <c r="J458" s="23"/>
      <c r="K458" s="23">
        <v>39.851718999999996</v>
      </c>
      <c r="L458" s="23">
        <v>736.07247200000018</v>
      </c>
      <c r="M458" s="23">
        <v>6829.204123999999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15283.490614999999</v>
      </c>
      <c r="H459" s="23">
        <v>9216.9094390000027</v>
      </c>
      <c r="I459" s="23"/>
      <c r="J459" s="23"/>
      <c r="K459" s="23">
        <v>36.235106999999992</v>
      </c>
      <c r="L459" s="23">
        <v>2825.5872999999992</v>
      </c>
      <c r="M459" s="23">
        <v>38021.036968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1224.6629559999999</v>
      </c>
      <c r="G470" s="17">
        <f t="shared" si="65"/>
        <v>7651.3552539999982</v>
      </c>
      <c r="H470" s="17">
        <f t="shared" si="65"/>
        <v>11607.018181000001</v>
      </c>
      <c r="I470" s="17">
        <f t="shared" si="65"/>
        <v>8833.5304649999998</v>
      </c>
      <c r="J470" s="17">
        <f t="shared" si="65"/>
        <v>232092.589316</v>
      </c>
      <c r="K470" s="17">
        <f t="shared" si="65"/>
        <v>0</v>
      </c>
      <c r="L470" s="17">
        <f t="shared" si="65"/>
        <v>229.01746300000002</v>
      </c>
      <c r="M470" s="17">
        <f t="shared" si="65"/>
        <v>7852.0270690000016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582.54691999999989</v>
      </c>
      <c r="G471" s="23">
        <v>4697.6214789999995</v>
      </c>
      <c r="H471" s="23">
        <v>10964.902145</v>
      </c>
      <c r="I471" s="23">
        <v>5366.1038539999981</v>
      </c>
      <c r="J471" s="23">
        <v>146434.30986699997</v>
      </c>
      <c r="K471" s="23"/>
      <c r="L471" s="23">
        <v>139.12121500000001</v>
      </c>
      <c r="M471" s="23">
        <v>4769.8700860000008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207.15216100000001</v>
      </c>
      <c r="G473" s="23">
        <v>952.89995099999965</v>
      </c>
      <c r="H473" s="23">
        <v>207.15216100000001</v>
      </c>
      <c r="I473" s="23">
        <v>1118.6216890000001</v>
      </c>
      <c r="J473" s="23">
        <v>27634.098600000001</v>
      </c>
      <c r="K473" s="23"/>
      <c r="L473" s="23">
        <v>29.001304000000001</v>
      </c>
      <c r="M473" s="23">
        <v>994.33038499999998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8.2466489999999997</v>
      </c>
      <c r="G474" s="23">
        <v>37.934585000000006</v>
      </c>
      <c r="H474" s="23">
        <v>8.2466489999999997</v>
      </c>
      <c r="I474" s="23">
        <v>44.531903999999997</v>
      </c>
      <c r="J474" s="23">
        <v>1100.102985</v>
      </c>
      <c r="K474" s="23"/>
      <c r="L474" s="23">
        <v>1.1545320000000001</v>
      </c>
      <c r="M474" s="23">
        <v>39.583914999999998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426.71722600000004</v>
      </c>
      <c r="G475" s="23">
        <v>1962.8992389999999</v>
      </c>
      <c r="H475" s="23">
        <v>426.71722600000004</v>
      </c>
      <c r="I475" s="23">
        <v>2304.2730179999999</v>
      </c>
      <c r="J475" s="23">
        <v>56924.077864000006</v>
      </c>
      <c r="K475" s="23"/>
      <c r="L475" s="23">
        <v>59.740412000000013</v>
      </c>
      <c r="M475" s="23">
        <v>2048.2426829999999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663046.08847800002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114945.94212399996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292467.03118700004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182310.47535300002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22901.292450999998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3694.8954719999992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630.48449699999992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31015.263410000003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9419.7283800000023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5660.9756039999993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345243.94643300009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42750.153808999996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20132.714538000004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212925.948794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43614.224936999999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12279.544230000003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969.37116400000014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1230.4930650000001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1979.9140279999997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1105.6743620000002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4003.2576739999995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3952.0409809999992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300.60885099999996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109.134472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109.134472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7967.3726769999994</v>
      </c>
      <c r="H520" s="17">
        <f t="shared" si="70"/>
        <v>69344.781079000008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7619.3774199999998</v>
      </c>
      <c r="M520" s="17">
        <f t="shared" si="70"/>
        <v>247574.45504700002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7967.3726769999994</v>
      </c>
      <c r="H524" s="23">
        <v>69344.781079000008</v>
      </c>
      <c r="I524" s="23"/>
      <c r="J524" s="23"/>
      <c r="K524" s="23"/>
      <c r="L524" s="23">
        <v>7619.3774199999998</v>
      </c>
      <c r="M524" s="23">
        <v>247574.45504700002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1224.6629559999999</v>
      </c>
      <c r="G526" s="27">
        <f t="shared" ref="G526:P526" si="71">SUM(G520,G514,G497,G477,G470,G462,G454)</f>
        <v>101416.523554</v>
      </c>
      <c r="H526" s="27">
        <f t="shared" si="71"/>
        <v>119945.10556800001</v>
      </c>
      <c r="I526" s="27">
        <f t="shared" si="71"/>
        <v>1036253.9290710001</v>
      </c>
      <c r="J526" s="27">
        <f t="shared" si="71"/>
        <v>232092.589316</v>
      </c>
      <c r="K526" s="27">
        <f t="shared" si="71"/>
        <v>761.76278100000002</v>
      </c>
      <c r="L526" s="27">
        <f t="shared" si="71"/>
        <v>31864.864028000004</v>
      </c>
      <c r="M526" s="27">
        <f t="shared" si="71"/>
        <v>556520.55851800006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3922.1109299999994</v>
      </c>
      <c r="G557" s="17">
        <f t="shared" si="75"/>
        <v>19698.841939999998</v>
      </c>
      <c r="H557" s="17">
        <f t="shared" si="75"/>
        <v>52293.551179999995</v>
      </c>
      <c r="I557" s="17">
        <f t="shared" si="75"/>
        <v>11410.404546999996</v>
      </c>
      <c r="J557" s="17">
        <f t="shared" si="75"/>
        <v>566865.3686599998</v>
      </c>
      <c r="K557" s="17">
        <f t="shared" si="75"/>
        <v>0</v>
      </c>
      <c r="L557" s="17">
        <f t="shared" si="75"/>
        <v>921.04844500000024</v>
      </c>
      <c r="M557" s="17">
        <f t="shared" si="75"/>
        <v>4401.5900399999973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3338.1918979999996</v>
      </c>
      <c r="G558" s="23">
        <v>16768.897389999998</v>
      </c>
      <c r="H558" s="23">
        <v>44529.893246999993</v>
      </c>
      <c r="I558" s="23">
        <v>9835.1722869999976</v>
      </c>
      <c r="J558" s="23">
        <v>482772.27675599983</v>
      </c>
      <c r="K558" s="23"/>
      <c r="L558" s="23">
        <v>799.93236400000023</v>
      </c>
      <c r="M558" s="23">
        <v>3745.1285689999977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583.9190319999999</v>
      </c>
      <c r="G559" s="23">
        <v>2929.9445499999997</v>
      </c>
      <c r="H559" s="23">
        <v>7763.6579329999986</v>
      </c>
      <c r="I559" s="23">
        <v>1575.2322599999995</v>
      </c>
      <c r="J559" s="23">
        <v>84093.091903999986</v>
      </c>
      <c r="K559" s="23"/>
      <c r="L559" s="23">
        <v>121.11608100000004</v>
      </c>
      <c r="M559" s="23">
        <v>656.46147100000007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2011.6755019999996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2.443398438039146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113.49628489268828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1895.7358186692722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3922.1109299999994</v>
      </c>
      <c r="G653" s="27">
        <f t="shared" ref="G653:P653" si="87">SUM(G649,G651,G642,G635,G628,G612,G599,G595,G593,G588,G579,G568,G561,G557,G544,G531,G597)</f>
        <v>19698.841939999998</v>
      </c>
      <c r="H653" s="27">
        <f t="shared" si="87"/>
        <v>52293.551179999995</v>
      </c>
      <c r="I653" s="27">
        <f t="shared" si="87"/>
        <v>11410.404546999996</v>
      </c>
      <c r="J653" s="27">
        <f t="shared" si="87"/>
        <v>566865.3686599998</v>
      </c>
      <c r="K653" s="27">
        <f t="shared" si="87"/>
        <v>0</v>
      </c>
      <c r="L653" s="27">
        <f t="shared" si="87"/>
        <v>2932.723947</v>
      </c>
      <c r="M653" s="27">
        <f t="shared" si="87"/>
        <v>4401.5900399999973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2000&amp;CTOTAL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5083.1045322035734</v>
      </c>
      <c r="G4" s="17">
        <f t="shared" si="0"/>
        <v>3498.1980718603795</v>
      </c>
      <c r="H4" s="17">
        <f t="shared" si="0"/>
        <v>11451.064548340801</v>
      </c>
      <c r="I4" s="17">
        <f t="shared" si="0"/>
        <v>9745.8824571100558</v>
      </c>
      <c r="J4" s="17">
        <f t="shared" si="0"/>
        <v>4840.191541445145</v>
      </c>
      <c r="K4" s="17">
        <f t="shared" si="0"/>
        <v>118200.53591096017</v>
      </c>
      <c r="L4" s="17">
        <f t="shared" si="0"/>
        <v>5751.7287923665872</v>
      </c>
      <c r="M4" s="17">
        <f t="shared" si="0"/>
        <v>3831.5122457540456</v>
      </c>
      <c r="N4" s="19">
        <f t="shared" si="0"/>
        <v>23454.531898246416</v>
      </c>
      <c r="O4" s="16">
        <f t="shared" si="0"/>
        <v>10422.203783841886</v>
      </c>
      <c r="P4" s="17">
        <f t="shared" si="0"/>
        <v>23076.168125234431</v>
      </c>
      <c r="Q4" s="17">
        <f>SUM(Q5:Q9)</f>
        <v>36421.020137533189</v>
      </c>
      <c r="R4" s="19">
        <f t="shared" si="0"/>
        <v>276.42725798654169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4195.771790228504</v>
      </c>
      <c r="G5" s="23">
        <v>1904.8588430761308</v>
      </c>
      <c r="H5" s="23">
        <v>7387.0433882258003</v>
      </c>
      <c r="I5" s="23">
        <v>7972.1557660131903</v>
      </c>
      <c r="J5" s="23">
        <v>3191.8475202982941</v>
      </c>
      <c r="K5" s="23">
        <v>62392.286913915625</v>
      </c>
      <c r="L5" s="23">
        <v>3456.3026290147245</v>
      </c>
      <c r="M5" s="23">
        <v>2224.3392757007618</v>
      </c>
      <c r="N5" s="24">
        <v>21311.561763822654</v>
      </c>
      <c r="O5" s="22">
        <v>9661.9265469399998</v>
      </c>
      <c r="P5" s="23">
        <v>21726.216389680005</v>
      </c>
      <c r="Q5" s="23">
        <v>34230.972812</v>
      </c>
      <c r="R5" s="24">
        <v>223.20018922999998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634.72568438820679</v>
      </c>
      <c r="G6" s="23">
        <v>1089.1225884694713</v>
      </c>
      <c r="H6" s="23">
        <v>2803.9081469386883</v>
      </c>
      <c r="I6" s="23">
        <v>1269.501973782089</v>
      </c>
      <c r="J6" s="23">
        <v>1144.1869729140735</v>
      </c>
      <c r="K6" s="23">
        <v>38144.113991704318</v>
      </c>
      <c r="L6" s="23">
        <v>1639.1498818186672</v>
      </c>
      <c r="M6" s="23">
        <v>1102.9240803685061</v>
      </c>
      <c r="N6" s="24">
        <v>1639.5719941089833</v>
      </c>
      <c r="O6" s="22">
        <v>425.99884875999999</v>
      </c>
      <c r="P6" s="23">
        <v>826.38815706000003</v>
      </c>
      <c r="Q6" s="23">
        <v>1341.29</v>
      </c>
      <c r="R6" s="24">
        <v>19.736090220000001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0.98468800000000001</v>
      </c>
      <c r="G7" s="23">
        <v>0.98468800000000001</v>
      </c>
      <c r="H7" s="23">
        <v>1.9701679999999999</v>
      </c>
      <c r="I7" s="23">
        <v>0.98468800000000001</v>
      </c>
      <c r="J7" s="23">
        <v>0.41463100000000003</v>
      </c>
      <c r="K7" s="23">
        <v>49.250241000000003</v>
      </c>
      <c r="L7" s="23">
        <v>1.9701679999999999</v>
      </c>
      <c r="M7" s="23">
        <v>0.98468800000000001</v>
      </c>
      <c r="N7" s="24">
        <v>0.19709599999999999</v>
      </c>
      <c r="O7" s="22">
        <v>4.1720859999999993</v>
      </c>
      <c r="P7" s="23">
        <v>4.6470159999999989</v>
      </c>
      <c r="Q7" s="23">
        <v>5.0427909999999985</v>
      </c>
      <c r="R7" s="24">
        <v>6.5332000000000001E-2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0.53817391800000003</v>
      </c>
      <c r="K8" s="23"/>
      <c r="L8" s="23"/>
      <c r="M8" s="23">
        <v>3.7E-7</v>
      </c>
      <c r="N8" s="24"/>
      <c r="O8" s="22">
        <v>38.758678206207051</v>
      </c>
      <c r="P8" s="23">
        <v>38.758678206207051</v>
      </c>
      <c r="Q8" s="23">
        <v>38.758678206207051</v>
      </c>
      <c r="R8" s="24">
        <v>11.861957322494368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251.62236958686299</v>
      </c>
      <c r="G9" s="23">
        <v>503.23195231477729</v>
      </c>
      <c r="H9" s="23">
        <v>1258.1428451763136</v>
      </c>
      <c r="I9" s="23">
        <v>503.24002931477725</v>
      </c>
      <c r="J9" s="23">
        <v>503.20424331477727</v>
      </c>
      <c r="K9" s="23">
        <v>17614.884764340222</v>
      </c>
      <c r="L9" s="23">
        <v>654.3061135331958</v>
      </c>
      <c r="M9" s="23">
        <v>503.26420131477727</v>
      </c>
      <c r="N9" s="24">
        <v>503.20104431477722</v>
      </c>
      <c r="O9" s="22">
        <v>291.34762393567814</v>
      </c>
      <c r="P9" s="23">
        <v>480.15788428822384</v>
      </c>
      <c r="Q9" s="23">
        <v>804.95585632698339</v>
      </c>
      <c r="R9" s="24">
        <v>21.563689214047365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9.1753000000000001E-2</v>
      </c>
      <c r="G11" s="17">
        <f t="shared" si="1"/>
        <v>1.2901070000000001</v>
      </c>
      <c r="H11" s="17">
        <f t="shared" si="1"/>
        <v>3.4423699999999999</v>
      </c>
      <c r="I11" s="17">
        <f t="shared" si="1"/>
        <v>0.765899</v>
      </c>
      <c r="J11" s="17">
        <f t="shared" si="1"/>
        <v>7.2081000000000006E-2</v>
      </c>
      <c r="K11" s="17">
        <f t="shared" si="1"/>
        <v>12.110341999999999</v>
      </c>
      <c r="L11" s="17">
        <f t="shared" si="1"/>
        <v>3.2381739999999999</v>
      </c>
      <c r="M11" s="17">
        <f t="shared" si="1"/>
        <v>5.0175999999999998E-2</v>
      </c>
      <c r="N11" s="19">
        <f t="shared" si="1"/>
        <v>50.403419999999997</v>
      </c>
      <c r="O11" s="16">
        <f t="shared" si="1"/>
        <v>5.7029230000000002</v>
      </c>
      <c r="P11" s="17">
        <f t="shared" si="1"/>
        <v>7.1708540000000003</v>
      </c>
      <c r="Q11" s="17">
        <f>SUM(Q12:Q16)</f>
        <v>10.106716</v>
      </c>
      <c r="R11" s="19">
        <f t="shared" si="1"/>
        <v>0.27796999999999999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9.1753000000000001E-2</v>
      </c>
      <c r="G14" s="23">
        <v>1.2901070000000001</v>
      </c>
      <c r="H14" s="23">
        <v>3.4423699999999999</v>
      </c>
      <c r="I14" s="23">
        <v>0.765899</v>
      </c>
      <c r="J14" s="23">
        <v>7.2081000000000006E-2</v>
      </c>
      <c r="K14" s="23">
        <v>12.110341999999999</v>
      </c>
      <c r="L14" s="23">
        <v>3.2381739999999999</v>
      </c>
      <c r="M14" s="23">
        <v>5.0175999999999998E-2</v>
      </c>
      <c r="N14" s="24">
        <v>50.403419999999997</v>
      </c>
      <c r="O14" s="22">
        <v>5.7029230000000002</v>
      </c>
      <c r="P14" s="23">
        <v>7.1708540000000003</v>
      </c>
      <c r="Q14" s="23">
        <v>10.106716</v>
      </c>
      <c r="R14" s="24">
        <v>0.27796999999999999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374.56410534252916</v>
      </c>
      <c r="G18" s="17">
        <f t="shared" si="2"/>
        <v>226.37996952779542</v>
      </c>
      <c r="H18" s="17">
        <f t="shared" si="2"/>
        <v>1673.4539095019727</v>
      </c>
      <c r="I18" s="17">
        <f t="shared" si="2"/>
        <v>1230.5224005621678</v>
      </c>
      <c r="J18" s="17">
        <f t="shared" si="2"/>
        <v>50.607126725404555</v>
      </c>
      <c r="K18" s="17">
        <f t="shared" si="2"/>
        <v>68550.049815256963</v>
      </c>
      <c r="L18" s="17">
        <f t="shared" si="2"/>
        <v>494.34619937657646</v>
      </c>
      <c r="M18" s="17">
        <f t="shared" si="2"/>
        <v>271.63440345654863</v>
      </c>
      <c r="N18" s="19">
        <f t="shared" si="2"/>
        <v>5282.7850749413965</v>
      </c>
      <c r="O18" s="16">
        <f t="shared" si="2"/>
        <v>1192.7224132269832</v>
      </c>
      <c r="P18" s="17">
        <f t="shared" si="2"/>
        <v>1675.5234276934411</v>
      </c>
      <c r="Q18" s="17">
        <f>SUM(Q19:Q24)</f>
        <v>2151.311820023373</v>
      </c>
      <c r="R18" s="19">
        <f t="shared" si="2"/>
        <v>80.218825770051623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14.502238860971348</v>
      </c>
      <c r="G19" s="23">
        <v>4.652954442970902</v>
      </c>
      <c r="H19" s="23">
        <v>54.652036045805069</v>
      </c>
      <c r="I19" s="23">
        <v>43.662064253552806</v>
      </c>
      <c r="J19" s="23">
        <v>1.1396221108274185</v>
      </c>
      <c r="K19" s="23">
        <v>2808.4328346716875</v>
      </c>
      <c r="L19" s="23">
        <v>16.92328805102672</v>
      </c>
      <c r="M19" s="23">
        <v>7.8368667069554681</v>
      </c>
      <c r="N19" s="24">
        <v>181.33918562232878</v>
      </c>
      <c r="O19" s="22">
        <v>32.806659453805068</v>
      </c>
      <c r="P19" s="23">
        <v>54.59792267512681</v>
      </c>
      <c r="Q19" s="23">
        <v>72.757308648953085</v>
      </c>
      <c r="R19" s="24">
        <v>1.8519968283371464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109.51597381067224</v>
      </c>
      <c r="G20" s="23">
        <v>50.309665496131117</v>
      </c>
      <c r="H20" s="23">
        <v>450.44314718543734</v>
      </c>
      <c r="I20" s="23">
        <v>344.81317741046325</v>
      </c>
      <c r="J20" s="23">
        <v>11.484535714840892</v>
      </c>
      <c r="K20" s="23">
        <v>20671.035972099922</v>
      </c>
      <c r="L20" s="23">
        <v>136.22396133943906</v>
      </c>
      <c r="M20" s="23">
        <v>69.283139698943458</v>
      </c>
      <c r="N20" s="24">
        <v>1456.282080397357</v>
      </c>
      <c r="O20" s="22">
        <v>343.67874916914428</v>
      </c>
      <c r="P20" s="23">
        <v>490.47847098536283</v>
      </c>
      <c r="Q20" s="23">
        <v>636.11601900609799</v>
      </c>
      <c r="R20" s="24">
        <v>20.936285193514141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14.406666419533595</v>
      </c>
      <c r="G21" s="23">
        <v>8.3053682480458821</v>
      </c>
      <c r="H21" s="23">
        <v>63.802467285512236</v>
      </c>
      <c r="I21" s="23">
        <v>47.328997640672057</v>
      </c>
      <c r="J21" s="23">
        <v>1.7426985308818035</v>
      </c>
      <c r="K21" s="23">
        <v>2682.1193392952136</v>
      </c>
      <c r="L21" s="23">
        <v>18.938262841094051</v>
      </c>
      <c r="M21" s="23">
        <v>10.214138445870464</v>
      </c>
      <c r="N21" s="24">
        <v>202.48399219301297</v>
      </c>
      <c r="O21" s="22">
        <v>45.513274725553863</v>
      </c>
      <c r="P21" s="23">
        <v>62.489362012910561</v>
      </c>
      <c r="Q21" s="23">
        <v>79.874080759607324</v>
      </c>
      <c r="R21" s="24">
        <v>3.1604749535848713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3.6862394914627794</v>
      </c>
      <c r="G22" s="23">
        <v>1.31343385866746E-2</v>
      </c>
      <c r="H22" s="23">
        <v>0.51369063920484548</v>
      </c>
      <c r="I22" s="23">
        <v>0.31080071227778638</v>
      </c>
      <c r="J22" s="23">
        <v>3.1515481538187524</v>
      </c>
      <c r="K22" s="23">
        <v>0.74542291522344339</v>
      </c>
      <c r="L22" s="23">
        <v>7.0773711458480701E-2</v>
      </c>
      <c r="M22" s="23">
        <v>0.35245396579203925</v>
      </c>
      <c r="N22" s="24">
        <v>1.0550949653978887</v>
      </c>
      <c r="O22" s="22">
        <v>14.933240860426867</v>
      </c>
      <c r="P22" s="23">
        <v>14.939894440426869</v>
      </c>
      <c r="Q22" s="23">
        <v>14.95320161042687</v>
      </c>
      <c r="R22" s="24">
        <v>2.3577413998588015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232.4529867598892</v>
      </c>
      <c r="G24" s="23">
        <v>163.09884700206084</v>
      </c>
      <c r="H24" s="23">
        <v>1104.0425683460132</v>
      </c>
      <c r="I24" s="23">
        <v>794.40736054520187</v>
      </c>
      <c r="J24" s="23">
        <v>33.088722215035695</v>
      </c>
      <c r="K24" s="23">
        <v>42387.716246274918</v>
      </c>
      <c r="L24" s="23">
        <v>322.18991343355816</v>
      </c>
      <c r="M24" s="23">
        <v>183.94780463898721</v>
      </c>
      <c r="N24" s="24">
        <v>3441.6247217632995</v>
      </c>
      <c r="O24" s="22">
        <v>755.79048901805311</v>
      </c>
      <c r="P24" s="23">
        <v>1053.0177775796142</v>
      </c>
      <c r="Q24" s="23">
        <v>1347.6112099982877</v>
      </c>
      <c r="R24" s="24">
        <v>51.912327394756659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1.5907180000000001</v>
      </c>
      <c r="G26" s="17">
        <f t="shared" si="3"/>
        <v>0</v>
      </c>
      <c r="H26" s="17">
        <f t="shared" si="3"/>
        <v>44.533247000000003</v>
      </c>
      <c r="I26" s="17">
        <f t="shared" si="3"/>
        <v>14.780749</v>
      </c>
      <c r="J26" s="17">
        <f t="shared" si="3"/>
        <v>6.592015</v>
      </c>
      <c r="K26" s="17">
        <f t="shared" si="3"/>
        <v>19.567045</v>
      </c>
      <c r="L26" s="17">
        <f t="shared" si="3"/>
        <v>37.458371999999997</v>
      </c>
      <c r="M26" s="17">
        <f t="shared" si="3"/>
        <v>0</v>
      </c>
      <c r="N26" s="19">
        <f t="shared" si="3"/>
        <v>91.193211000000005</v>
      </c>
      <c r="O26" s="16">
        <f t="shared" si="3"/>
        <v>144.93261900000002</v>
      </c>
      <c r="P26" s="17">
        <f t="shared" si="3"/>
        <v>182.46638200000001</v>
      </c>
      <c r="Q26" s="17">
        <f>SUM(Q27:Q33)</f>
        <v>223.12086500000001</v>
      </c>
      <c r="R26" s="19">
        <f t="shared" si="3"/>
        <v>66.02762774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1.5907180000000001</v>
      </c>
      <c r="G32" s="23"/>
      <c r="H32" s="23">
        <v>44.533247000000003</v>
      </c>
      <c r="I32" s="23">
        <v>14.780749</v>
      </c>
      <c r="J32" s="23">
        <v>6.592015</v>
      </c>
      <c r="K32" s="23">
        <v>19.567045</v>
      </c>
      <c r="L32" s="23">
        <v>37.458371999999997</v>
      </c>
      <c r="M32" s="23"/>
      <c r="N32" s="24">
        <v>91.193211000000005</v>
      </c>
      <c r="O32" s="22">
        <v>144.93261900000002</v>
      </c>
      <c r="P32" s="23">
        <v>182.46638200000001</v>
      </c>
      <c r="Q32" s="23">
        <v>223.12086500000001</v>
      </c>
      <c r="R32" s="24">
        <v>66.02762774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3.7595424799999999</v>
      </c>
      <c r="G35" s="17">
        <f t="shared" si="4"/>
        <v>0.84940463850000025</v>
      </c>
      <c r="H35" s="17">
        <f t="shared" si="4"/>
        <v>14.015038541040001</v>
      </c>
      <c r="I35" s="17">
        <f t="shared" si="4"/>
        <v>8.4943411541039975</v>
      </c>
      <c r="J35" s="17">
        <f t="shared" si="4"/>
        <v>7.7767653999999986</v>
      </c>
      <c r="K35" s="17">
        <f t="shared" si="4"/>
        <v>24.667573902539999</v>
      </c>
      <c r="L35" s="17">
        <f t="shared" si="4"/>
        <v>82.916023831000018</v>
      </c>
      <c r="M35" s="17">
        <f t="shared" si="4"/>
        <v>1.8714250940000001</v>
      </c>
      <c r="N35" s="19">
        <f t="shared" si="4"/>
        <v>132.74502683099999</v>
      </c>
      <c r="O35" s="16">
        <f t="shared" si="4"/>
        <v>18.157653800000002</v>
      </c>
      <c r="P35" s="17">
        <f t="shared" si="4"/>
        <v>62.049346799999995</v>
      </c>
      <c r="Q35" s="17">
        <f>SUM(Q36:Q41)</f>
        <v>120.2983378</v>
      </c>
      <c r="R35" s="19">
        <f t="shared" si="4"/>
        <v>1.5112575831999997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3.4477954800000004</v>
      </c>
      <c r="G38" s="23">
        <v>0.84520663850000022</v>
      </c>
      <c r="H38" s="23">
        <v>13.94851154104</v>
      </c>
      <c r="I38" s="23">
        <v>8.4503451541039976</v>
      </c>
      <c r="J38" s="23">
        <v>7.4618883999999985</v>
      </c>
      <c r="K38" s="23">
        <v>24.624154902539999</v>
      </c>
      <c r="L38" s="23">
        <v>82.862034831000017</v>
      </c>
      <c r="M38" s="23">
        <v>1.6567150939999999</v>
      </c>
      <c r="N38" s="24">
        <v>123.471539831</v>
      </c>
      <c r="O38" s="22">
        <v>16.960422800000003</v>
      </c>
      <c r="P38" s="23">
        <v>60.852115799999993</v>
      </c>
      <c r="Q38" s="23">
        <v>119.10110679999998</v>
      </c>
      <c r="R38" s="24">
        <v>1.0331665831999997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2.5299999999999992E-4</v>
      </c>
      <c r="G39" s="23">
        <v>0</v>
      </c>
      <c r="H39" s="23">
        <v>0</v>
      </c>
      <c r="I39" s="23">
        <v>0</v>
      </c>
      <c r="J39" s="23">
        <v>2.1499999999999994E-4</v>
      </c>
      <c r="K39" s="23">
        <v>0</v>
      </c>
      <c r="L39" s="23">
        <v>0</v>
      </c>
      <c r="M39" s="23">
        <v>1.8000000000000004E-5</v>
      </c>
      <c r="N39" s="24">
        <v>0</v>
      </c>
      <c r="O39" s="22">
        <v>4.2500000000000003E-4</v>
      </c>
      <c r="P39" s="23">
        <v>4.2500000000000003E-4</v>
      </c>
      <c r="Q39" s="23">
        <v>4.2500000000000003E-4</v>
      </c>
      <c r="R39" s="24">
        <v>3.0000000000000001E-6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4.1114000000000012E-2</v>
      </c>
      <c r="G40" s="23">
        <v>2.4629999999999999E-3</v>
      </c>
      <c r="H40" s="23">
        <v>4.1114000000000012E-2</v>
      </c>
      <c r="I40" s="23">
        <v>8.2150000000000001E-3</v>
      </c>
      <c r="J40" s="23">
        <v>8.2220000000000015E-2</v>
      </c>
      <c r="K40" s="23">
        <v>4.1114000000000012E-2</v>
      </c>
      <c r="L40" s="23">
        <v>3.2889000000000002E-2</v>
      </c>
      <c r="M40" s="23">
        <v>0.16444300000000003</v>
      </c>
      <c r="N40" s="24">
        <v>2.3844360000000004</v>
      </c>
      <c r="O40" s="22">
        <v>0.16444300000000003</v>
      </c>
      <c r="P40" s="23">
        <v>0.16444300000000003</v>
      </c>
      <c r="Q40" s="23">
        <v>0.16444300000000003</v>
      </c>
      <c r="R40" s="24">
        <v>4.1089999999999998E-3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0.27038000000000001</v>
      </c>
      <c r="G41" s="23">
        <v>1.7350000000000002E-3</v>
      </c>
      <c r="H41" s="23">
        <v>2.5412999999999998E-2</v>
      </c>
      <c r="I41" s="23">
        <v>3.5781E-2</v>
      </c>
      <c r="J41" s="23">
        <v>0.23244200000000001</v>
      </c>
      <c r="K41" s="23">
        <v>2.3050000000000002E-3</v>
      </c>
      <c r="L41" s="23">
        <v>2.1100000000000001E-2</v>
      </c>
      <c r="M41" s="23">
        <v>5.0248999999999995E-2</v>
      </c>
      <c r="N41" s="24">
        <v>6.8890509999999994</v>
      </c>
      <c r="O41" s="22">
        <v>1.0323630000000001</v>
      </c>
      <c r="P41" s="23">
        <v>1.0323630000000001</v>
      </c>
      <c r="Q41" s="23">
        <v>1.0323630000000001</v>
      </c>
      <c r="R41" s="24">
        <v>0.47397900000000009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5463.1106510261025</v>
      </c>
      <c r="G43" s="27">
        <f t="shared" si="5"/>
        <v>3726.717553026675</v>
      </c>
      <c r="H43" s="27">
        <f t="shared" si="5"/>
        <v>13186.509113383814</v>
      </c>
      <c r="I43" s="27">
        <f t="shared" si="5"/>
        <v>11000.445846826327</v>
      </c>
      <c r="J43" s="27">
        <f t="shared" si="5"/>
        <v>4905.2395295705492</v>
      </c>
      <c r="K43" s="27">
        <f t="shared" si="5"/>
        <v>186806.93068711966</v>
      </c>
      <c r="L43" s="27">
        <f t="shared" si="5"/>
        <v>6369.6875615741637</v>
      </c>
      <c r="M43" s="27">
        <f t="shared" si="5"/>
        <v>4105.0682503045946</v>
      </c>
      <c r="N43" s="28">
        <f t="shared" si="5"/>
        <v>29011.658631018814</v>
      </c>
      <c r="O43" s="26">
        <f t="shared" si="5"/>
        <v>11783.719392868868</v>
      </c>
      <c r="P43" s="27">
        <f t="shared" si="5"/>
        <v>25003.378135727871</v>
      </c>
      <c r="Q43" s="27">
        <f t="shared" si="5"/>
        <v>38925.85787635656</v>
      </c>
      <c r="R43" s="28">
        <f t="shared" si="5"/>
        <v>424.46293907979333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71.370871000000008</v>
      </c>
      <c r="G48" s="17">
        <f t="shared" si="7"/>
        <v>44.685250000000003</v>
      </c>
      <c r="H48" s="17">
        <f t="shared" si="7"/>
        <v>1302.773171</v>
      </c>
      <c r="I48" s="17">
        <f t="shared" si="7"/>
        <v>208.97541099999992</v>
      </c>
      <c r="J48" s="17">
        <f t="shared" si="7"/>
        <v>21.071133000000003</v>
      </c>
      <c r="K48" s="17">
        <f t="shared" si="7"/>
        <v>12434.134175000001</v>
      </c>
      <c r="L48" s="17">
        <f t="shared" si="7"/>
        <v>782.16785999999979</v>
      </c>
      <c r="M48" s="17">
        <f t="shared" si="7"/>
        <v>10.032044000000003</v>
      </c>
      <c r="N48" s="19">
        <f t="shared" si="7"/>
        <v>1485.2228780000005</v>
      </c>
      <c r="O48" s="16">
        <f t="shared" si="7"/>
        <v>2169.5696950000006</v>
      </c>
      <c r="P48" s="17">
        <f t="shared" si="7"/>
        <v>2798.741825999999</v>
      </c>
      <c r="Q48" s="17">
        <f>SUM(Q49:Q54)</f>
        <v>3432.7114770000003</v>
      </c>
      <c r="R48" s="19">
        <f t="shared" si="7"/>
        <v>168.58203699999996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71.104470000000006</v>
      </c>
      <c r="G51" s="23">
        <v>44.677082000000006</v>
      </c>
      <c r="H51" s="23">
        <v>1302.4780560000002</v>
      </c>
      <c r="I51" s="23">
        <v>208.72864899999993</v>
      </c>
      <c r="J51" s="23">
        <v>20.676437000000004</v>
      </c>
      <c r="K51" s="23">
        <v>12434.082305</v>
      </c>
      <c r="L51" s="23">
        <v>782.05560199999979</v>
      </c>
      <c r="M51" s="23">
        <v>9.7454410000000031</v>
      </c>
      <c r="N51" s="24">
        <v>1456.8999960000003</v>
      </c>
      <c r="O51" s="22">
        <v>2146.5872640000007</v>
      </c>
      <c r="P51" s="23">
        <v>2775.7593949999991</v>
      </c>
      <c r="Q51" s="23">
        <v>3409.7290460000004</v>
      </c>
      <c r="R51" s="24">
        <v>155.64056299999996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0.19745000000000007</v>
      </c>
      <c r="G52" s="23">
        <v>1.2200000000000002E-3</v>
      </c>
      <c r="H52" s="23">
        <v>0.16459100000000002</v>
      </c>
      <c r="I52" s="23">
        <v>0.10630500000000001</v>
      </c>
      <c r="J52" s="23">
        <v>0.26118800000000003</v>
      </c>
      <c r="K52" s="23">
        <v>4.9070000000000008E-3</v>
      </c>
      <c r="L52" s="23">
        <v>1.2237000000000001E-2</v>
      </c>
      <c r="M52" s="23">
        <v>1.9586999999999997E-2</v>
      </c>
      <c r="N52" s="24">
        <v>0.3454870000000001</v>
      </c>
      <c r="O52" s="22">
        <v>8.0857019999999977</v>
      </c>
      <c r="P52" s="23">
        <v>8.0857019999999977</v>
      </c>
      <c r="Q52" s="23">
        <v>8.0857019999999977</v>
      </c>
      <c r="R52" s="24">
        <v>2.6075450000000009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6.8951000000000012E-2</v>
      </c>
      <c r="G53" s="23">
        <v>6.9479999999999993E-3</v>
      </c>
      <c r="H53" s="23">
        <v>0.130524</v>
      </c>
      <c r="I53" s="23">
        <v>0.14045700000000003</v>
      </c>
      <c r="J53" s="23">
        <v>0.13350799999999999</v>
      </c>
      <c r="K53" s="23">
        <v>4.6962999999999998E-2</v>
      </c>
      <c r="L53" s="23">
        <v>0.10002100000000001</v>
      </c>
      <c r="M53" s="23">
        <v>0.26701600000000003</v>
      </c>
      <c r="N53" s="24">
        <v>27.977395000000008</v>
      </c>
      <c r="O53" s="22">
        <v>14.896729000000001</v>
      </c>
      <c r="P53" s="23">
        <v>14.896729000000001</v>
      </c>
      <c r="Q53" s="23">
        <v>14.896729000000001</v>
      </c>
      <c r="R53" s="24">
        <v>10.333929000000003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75.686906999999991</v>
      </c>
      <c r="G56" s="17">
        <f t="shared" si="8"/>
        <v>1108.9340999999999</v>
      </c>
      <c r="H56" s="17">
        <f t="shared" si="8"/>
        <v>2058.2266089999994</v>
      </c>
      <c r="I56" s="17">
        <f t="shared" si="8"/>
        <v>754.50676899999985</v>
      </c>
      <c r="J56" s="17">
        <f t="shared" si="8"/>
        <v>122.12083000000001</v>
      </c>
      <c r="K56" s="17">
        <f t="shared" si="8"/>
        <v>328.80498500000004</v>
      </c>
      <c r="L56" s="17">
        <f t="shared" si="8"/>
        <v>3868.0322619999997</v>
      </c>
      <c r="M56" s="17">
        <f t="shared" si="8"/>
        <v>59.806777000000011</v>
      </c>
      <c r="N56" s="19">
        <f t="shared" si="8"/>
        <v>45175.728520999997</v>
      </c>
      <c r="O56" s="16">
        <f t="shared" si="8"/>
        <v>50627.695993000001</v>
      </c>
      <c r="P56" s="17">
        <f t="shared" si="8"/>
        <v>52071.895153999998</v>
      </c>
      <c r="Q56" s="17">
        <f>SUM(Q57:Q61)</f>
        <v>54869.28829099999</v>
      </c>
      <c r="R56" s="19">
        <f t="shared" si="8"/>
        <v>5649.3791429999992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64.59070899999999</v>
      </c>
      <c r="G58" s="23">
        <v>349.71985099999995</v>
      </c>
      <c r="H58" s="23">
        <v>715.00138900000002</v>
      </c>
      <c r="I58" s="23">
        <v>404.10017799999997</v>
      </c>
      <c r="J58" s="23">
        <v>89.416213000000013</v>
      </c>
      <c r="K58" s="23">
        <v>212.00277700000004</v>
      </c>
      <c r="L58" s="23">
        <v>2291.2026639999999</v>
      </c>
      <c r="M58" s="23">
        <v>30.606244000000004</v>
      </c>
      <c r="N58" s="24">
        <v>15274.367101</v>
      </c>
      <c r="O58" s="22">
        <v>10765.478128000004</v>
      </c>
      <c r="P58" s="23">
        <v>11148.555093999998</v>
      </c>
      <c r="Q58" s="23">
        <v>11823.703875999996</v>
      </c>
      <c r="R58" s="24">
        <v>1610.5542449999994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11.096197999999999</v>
      </c>
      <c r="G61" s="23">
        <v>759.21424900000011</v>
      </c>
      <c r="H61" s="23">
        <v>1343.2252199999996</v>
      </c>
      <c r="I61" s="23">
        <v>350.40659099999993</v>
      </c>
      <c r="J61" s="23">
        <v>32.704616999999999</v>
      </c>
      <c r="K61" s="23">
        <v>116.80220799999999</v>
      </c>
      <c r="L61" s="23">
        <v>1576.8295979999996</v>
      </c>
      <c r="M61" s="23">
        <v>29.200533000000007</v>
      </c>
      <c r="N61" s="24">
        <v>29901.361419999997</v>
      </c>
      <c r="O61" s="22">
        <v>39862.217864999999</v>
      </c>
      <c r="P61" s="23">
        <v>40923.340060000002</v>
      </c>
      <c r="Q61" s="23">
        <v>43045.584414999998</v>
      </c>
      <c r="R61" s="24">
        <v>4038.8248979999998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4.5143140000000006</v>
      </c>
      <c r="G63" s="17">
        <f t="shared" si="9"/>
        <v>5.7193030000000009</v>
      </c>
      <c r="H63" s="17">
        <f t="shared" si="9"/>
        <v>13.602736999999999</v>
      </c>
      <c r="I63" s="17">
        <f t="shared" si="9"/>
        <v>7.951588000000001</v>
      </c>
      <c r="J63" s="17">
        <f t="shared" si="9"/>
        <v>3.0182250000000002</v>
      </c>
      <c r="K63" s="17">
        <f t="shared" si="9"/>
        <v>523.3732839999999</v>
      </c>
      <c r="L63" s="17">
        <f t="shared" si="9"/>
        <v>38.785328999999997</v>
      </c>
      <c r="M63" s="17">
        <f t="shared" si="9"/>
        <v>8.5196119999999986</v>
      </c>
      <c r="N63" s="19">
        <f t="shared" si="9"/>
        <v>1175.6016280000001</v>
      </c>
      <c r="O63" s="16">
        <f t="shared" si="9"/>
        <v>620.70021300000008</v>
      </c>
      <c r="P63" s="17">
        <f t="shared" si="9"/>
        <v>647.13640799999996</v>
      </c>
      <c r="Q63" s="17">
        <f>SUM(Q64:Q68)</f>
        <v>674.10130800000002</v>
      </c>
      <c r="R63" s="19">
        <f t="shared" si="9"/>
        <v>407.40971499999995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3.4432750000000003</v>
      </c>
      <c r="G65" s="23">
        <v>5.5321560000000005</v>
      </c>
      <c r="H65" s="23">
        <v>8.9526059999999994</v>
      </c>
      <c r="I65" s="23">
        <v>2.5316000000000005</v>
      </c>
      <c r="J65" s="23">
        <v>1.1604929999999998</v>
      </c>
      <c r="K65" s="23">
        <v>507.0055769999999</v>
      </c>
      <c r="L65" s="23">
        <v>35.232934999999998</v>
      </c>
      <c r="M65" s="23">
        <v>4.8171109999999979</v>
      </c>
      <c r="N65" s="24">
        <v>200.571225</v>
      </c>
      <c r="O65" s="22">
        <v>115.24796599999998</v>
      </c>
      <c r="P65" s="23">
        <v>141.29536700000003</v>
      </c>
      <c r="Q65" s="23">
        <v>168.26026700000006</v>
      </c>
      <c r="R65" s="24">
        <v>13.670181000000003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1.0710389999999999</v>
      </c>
      <c r="G67" s="23">
        <v>0.18714700000000004</v>
      </c>
      <c r="H67" s="23">
        <v>4.650131</v>
      </c>
      <c r="I67" s="23">
        <v>5.4199880000000009</v>
      </c>
      <c r="J67" s="23">
        <v>1.8577320000000004</v>
      </c>
      <c r="K67" s="23">
        <v>16.367707000000003</v>
      </c>
      <c r="L67" s="23">
        <v>3.5523940000000014</v>
      </c>
      <c r="M67" s="23">
        <v>3.7025010000000012</v>
      </c>
      <c r="N67" s="24">
        <v>975.03040300000021</v>
      </c>
      <c r="O67" s="22">
        <v>505.45224700000006</v>
      </c>
      <c r="P67" s="23">
        <v>505.84104099999996</v>
      </c>
      <c r="Q67" s="23">
        <v>505.84104099999996</v>
      </c>
      <c r="R67" s="24">
        <v>393.73953399999994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151.572092</v>
      </c>
      <c r="G70" s="27">
        <f t="shared" si="10"/>
        <v>1159.338653</v>
      </c>
      <c r="H70" s="27">
        <f t="shared" si="10"/>
        <v>3374.6025169999994</v>
      </c>
      <c r="I70" s="27">
        <f t="shared" si="10"/>
        <v>971.43376799999976</v>
      </c>
      <c r="J70" s="27">
        <f t="shared" si="10"/>
        <v>146.21018800000002</v>
      </c>
      <c r="K70" s="27">
        <f t="shared" si="10"/>
        <v>13286.312444000001</v>
      </c>
      <c r="L70" s="27">
        <f t="shared" si="10"/>
        <v>4688.9854509999996</v>
      </c>
      <c r="M70" s="27">
        <f t="shared" si="10"/>
        <v>78.358433000000005</v>
      </c>
      <c r="N70" s="28">
        <f t="shared" si="10"/>
        <v>47836.553026999994</v>
      </c>
      <c r="O70" s="26">
        <f t="shared" si="10"/>
        <v>53417.965901000003</v>
      </c>
      <c r="P70" s="27">
        <f t="shared" si="10"/>
        <v>55517.773387999994</v>
      </c>
      <c r="Q70" s="27">
        <f t="shared" si="10"/>
        <v>58976.101075999984</v>
      </c>
      <c r="R70" s="28">
        <f t="shared" si="10"/>
        <v>6225.3708949999991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481.87432226043353</v>
      </c>
      <c r="G75" s="17">
        <f t="shared" si="12"/>
        <v>1534.9633171078144</v>
      </c>
      <c r="H75" s="17">
        <f t="shared" si="12"/>
        <v>2747.8391725940151</v>
      </c>
      <c r="I75" s="17">
        <f t="shared" si="12"/>
        <v>2126.8675438338823</v>
      </c>
      <c r="J75" s="17">
        <f t="shared" si="12"/>
        <v>1092.2574869994066</v>
      </c>
      <c r="K75" s="17">
        <f t="shared" si="12"/>
        <v>19225.562625260904</v>
      </c>
      <c r="L75" s="17">
        <f t="shared" si="12"/>
        <v>13840.187023313474</v>
      </c>
      <c r="M75" s="17">
        <f t="shared" si="12"/>
        <v>290.27142262024256</v>
      </c>
      <c r="N75" s="19">
        <f t="shared" si="12"/>
        <v>32215.281971824083</v>
      </c>
      <c r="O75" s="16">
        <f t="shared" si="12"/>
        <v>9151.0209467001841</v>
      </c>
      <c r="P75" s="17">
        <f t="shared" si="12"/>
        <v>10220.489423526669</v>
      </c>
      <c r="Q75" s="17">
        <f>SUM(Q76:Q81)</f>
        <v>11381.619921536127</v>
      </c>
      <c r="R75" s="19">
        <f t="shared" si="12"/>
        <v>2038.8300861936923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346.18546067344448</v>
      </c>
      <c r="G77" s="39">
        <v>65.505095242678621</v>
      </c>
      <c r="H77" s="39">
        <v>295.6546416831427</v>
      </c>
      <c r="I77" s="39">
        <v>659.64848463685439</v>
      </c>
      <c r="J77" s="39">
        <v>55.081076759479714</v>
      </c>
      <c r="K77" s="39">
        <v>3186.1600764537175</v>
      </c>
      <c r="L77" s="39">
        <v>634.41584940797406</v>
      </c>
      <c r="M77" s="39">
        <v>257.03081576345892</v>
      </c>
      <c r="N77" s="40">
        <v>5694.6443056417465</v>
      </c>
      <c r="O77" s="38">
        <v>1540.161561861205</v>
      </c>
      <c r="P77" s="39">
        <v>1833.074239519171</v>
      </c>
      <c r="Q77" s="39">
        <v>2140.7004882951992</v>
      </c>
      <c r="R77" s="40">
        <v>181.31391759489097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114.22083585518911</v>
      </c>
      <c r="G78" s="39">
        <v>1467.1171258182758</v>
      </c>
      <c r="H78" s="39">
        <v>2304.6661898709781</v>
      </c>
      <c r="I78" s="39">
        <v>1422.5416661510385</v>
      </c>
      <c r="J78" s="39">
        <v>1021.0454425044272</v>
      </c>
      <c r="K78" s="39">
        <v>14230.849307691151</v>
      </c>
      <c r="L78" s="39">
        <v>13088.00187968584</v>
      </c>
      <c r="M78" s="39">
        <v>21.861941977943683</v>
      </c>
      <c r="N78" s="40">
        <v>26017.773218160179</v>
      </c>
      <c r="O78" s="38">
        <v>7164.6041430509786</v>
      </c>
      <c r="P78" s="39">
        <v>7912.2579052194969</v>
      </c>
      <c r="Q78" s="39">
        <v>8763.4765574529265</v>
      </c>
      <c r="R78" s="40">
        <v>1653.9595061816015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16.689752772799999</v>
      </c>
      <c r="G79" s="39">
        <v>1.4264937203599999</v>
      </c>
      <c r="H79" s="39">
        <v>93.789241509894396</v>
      </c>
      <c r="I79" s="39">
        <v>28.270054250989435</v>
      </c>
      <c r="J79" s="39">
        <v>11.205044143999995</v>
      </c>
      <c r="K79" s="39">
        <v>1166.1719127895344</v>
      </c>
      <c r="L79" s="39">
        <v>74.806763322159995</v>
      </c>
      <c r="M79" s="39">
        <v>2.0390506958400003</v>
      </c>
      <c r="N79" s="40">
        <v>168.96118932215998</v>
      </c>
      <c r="O79" s="38">
        <v>208.10951728800003</v>
      </c>
      <c r="P79" s="39">
        <v>226.76729128800005</v>
      </c>
      <c r="Q79" s="39">
        <v>229.05288828800008</v>
      </c>
      <c r="R79" s="40">
        <v>101.28772440719999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4.7782729589999988</v>
      </c>
      <c r="G80" s="39">
        <v>0.91460232649999984</v>
      </c>
      <c r="H80" s="39">
        <v>53.729099529999985</v>
      </c>
      <c r="I80" s="39">
        <v>16.407338794999998</v>
      </c>
      <c r="J80" s="39">
        <v>4.9259235915000019</v>
      </c>
      <c r="K80" s="39">
        <v>642.38132832650024</v>
      </c>
      <c r="L80" s="39">
        <v>42.962530897499995</v>
      </c>
      <c r="M80" s="39">
        <v>9.3396141830000019</v>
      </c>
      <c r="N80" s="40">
        <v>333.90325869999987</v>
      </c>
      <c r="O80" s="38">
        <v>238.14572450000003</v>
      </c>
      <c r="P80" s="39">
        <v>248.38998749999999</v>
      </c>
      <c r="Q80" s="39">
        <v>248.38998749999999</v>
      </c>
      <c r="R80" s="40">
        <v>102.26893801000003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5.7052444231116217</v>
      </c>
      <c r="G83" s="17">
        <f t="shared" si="13"/>
        <v>1.7201741977038738</v>
      </c>
      <c r="H83" s="17">
        <f t="shared" si="13"/>
        <v>3.6553701704077475</v>
      </c>
      <c r="I83" s="17">
        <f t="shared" si="13"/>
        <v>7.6117708252492751</v>
      </c>
      <c r="J83" s="17">
        <f t="shared" si="13"/>
        <v>0.51397416611557412</v>
      </c>
      <c r="K83" s="17">
        <f t="shared" si="13"/>
        <v>365.5370170404272</v>
      </c>
      <c r="L83" s="17">
        <f t="shared" si="13"/>
        <v>6.5366619525454004</v>
      </c>
      <c r="M83" s="17">
        <f t="shared" si="13"/>
        <v>2.9529657054077476</v>
      </c>
      <c r="N83" s="19">
        <f t="shared" si="13"/>
        <v>125.85941214279347</v>
      </c>
      <c r="O83" s="16">
        <f t="shared" si="13"/>
        <v>69.927159228000193</v>
      </c>
      <c r="P83" s="17">
        <f t="shared" si="13"/>
        <v>98.212580156249459</v>
      </c>
      <c r="Q83" s="17">
        <f>SUM(Q84:Q86)</f>
        <v>126.91449430131424</v>
      </c>
      <c r="R83" s="19">
        <f t="shared" si="13"/>
        <v>28.423896444322924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>
        <v>0.758537672</v>
      </c>
      <c r="P84" s="39">
        <v>0.758537672</v>
      </c>
      <c r="Q84" s="39">
        <v>0.758537672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5.7052444231116217</v>
      </c>
      <c r="G86" s="39">
        <v>1.7201741977038738</v>
      </c>
      <c r="H86" s="39">
        <v>3.6553701704077475</v>
      </c>
      <c r="I86" s="39">
        <v>7.6117708252492751</v>
      </c>
      <c r="J86" s="39">
        <v>0.51397416611557412</v>
      </c>
      <c r="K86" s="39">
        <v>365.5370170404272</v>
      </c>
      <c r="L86" s="39">
        <v>6.5366619525454004</v>
      </c>
      <c r="M86" s="39">
        <v>2.9529657054077476</v>
      </c>
      <c r="N86" s="40">
        <v>125.85941214279347</v>
      </c>
      <c r="O86" s="38">
        <v>69.16862155600019</v>
      </c>
      <c r="P86" s="39">
        <v>97.454042484249456</v>
      </c>
      <c r="Q86" s="39">
        <v>126.15595662931423</v>
      </c>
      <c r="R86" s="40">
        <v>28.423896444322924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1570.0318381815059</v>
      </c>
      <c r="G88" s="17">
        <f t="shared" si="14"/>
        <v>4762.0929226535454</v>
      </c>
      <c r="H88" s="17">
        <f t="shared" si="14"/>
        <v>2460.8017739566017</v>
      </c>
      <c r="I88" s="17">
        <f t="shared" si="14"/>
        <v>1308.65421513406</v>
      </c>
      <c r="J88" s="17">
        <f t="shared" si="14"/>
        <v>945.68525779450147</v>
      </c>
      <c r="K88" s="17">
        <f t="shared" si="14"/>
        <v>11355.348655902962</v>
      </c>
      <c r="L88" s="17">
        <f t="shared" si="14"/>
        <v>11154.305794293019</v>
      </c>
      <c r="M88" s="17">
        <f t="shared" si="14"/>
        <v>330.0586138878794</v>
      </c>
      <c r="N88" s="19">
        <f t="shared" si="14"/>
        <v>9028.4036654358024</v>
      </c>
      <c r="O88" s="16">
        <f t="shared" si="14"/>
        <v>2318.3344944248533</v>
      </c>
      <c r="P88" s="17">
        <f t="shared" si="14"/>
        <v>4493.203283635683</v>
      </c>
      <c r="Q88" s="17">
        <f>SUM(Q89:Q114)</f>
        <v>6621.3357641877619</v>
      </c>
      <c r="R88" s="19">
        <f t="shared" si="14"/>
        <v>596.9513377593388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0.23608698995574601</v>
      </c>
      <c r="G90" s="39">
        <v>0.23608698995574601</v>
      </c>
      <c r="H90" s="39">
        <v>0.4719834326540952</v>
      </c>
      <c r="I90" s="39">
        <v>0.23608698995574601</v>
      </c>
      <c r="J90" s="39">
        <v>8.0220033984922196E-2</v>
      </c>
      <c r="K90" s="39">
        <v>11.799966912171792</v>
      </c>
      <c r="L90" s="39">
        <v>0.4719834326540952</v>
      </c>
      <c r="M90" s="39">
        <v>0.23608698995574601</v>
      </c>
      <c r="N90" s="40">
        <v>4.7255507181705E-2</v>
      </c>
      <c r="O90" s="38">
        <v>6.2017308427813251</v>
      </c>
      <c r="P90" s="39">
        <v>6.2970040422604692</v>
      </c>
      <c r="Q90" s="39">
        <v>6.4875504425233741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263.02771599999994</v>
      </c>
      <c r="G91" s="39">
        <v>122.74666500000001</v>
      </c>
      <c r="H91" s="39">
        <v>964.42818699999998</v>
      </c>
      <c r="I91" s="39"/>
      <c r="J91" s="39"/>
      <c r="K91" s="39">
        <v>438.37006500000007</v>
      </c>
      <c r="L91" s="39">
        <v>6312.6427500000009</v>
      </c>
      <c r="M91" s="39"/>
      <c r="N91" s="40">
        <v>4383.7863799999996</v>
      </c>
      <c r="O91" s="38">
        <v>78.902637999999996</v>
      </c>
      <c r="P91" s="39">
        <v>526.05811499999982</v>
      </c>
      <c r="Q91" s="39">
        <v>1753.5140179999996</v>
      </c>
      <c r="R91" s="40">
        <v>2.1396120000000005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1112.8975160000002</v>
      </c>
      <c r="G99" s="39">
        <v>4449.8419750000012</v>
      </c>
      <c r="H99" s="39">
        <v>1116.9672790000002</v>
      </c>
      <c r="I99" s="39">
        <v>1112.3730860000003</v>
      </c>
      <c r="J99" s="39">
        <v>874.12019700000008</v>
      </c>
      <c r="K99" s="39">
        <v>1117.2289250000001</v>
      </c>
      <c r="L99" s="39">
        <v>4458.9423850000012</v>
      </c>
      <c r="M99" s="39">
        <v>139.13461199999998</v>
      </c>
      <c r="N99" s="40">
        <v>4462.3106230000021</v>
      </c>
      <c r="O99" s="38">
        <v>1092.4382180000005</v>
      </c>
      <c r="P99" s="39">
        <v>2469.533653</v>
      </c>
      <c r="Q99" s="39">
        <v>2751.5641509999996</v>
      </c>
      <c r="R99" s="40">
        <v>32.568591999999995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173.89791199999999</v>
      </c>
      <c r="G107" s="39">
        <v>173.89791199999999</v>
      </c>
      <c r="H107" s="39">
        <v>347.93561899999997</v>
      </c>
      <c r="I107" s="39">
        <v>173.89791199999999</v>
      </c>
      <c r="J107" s="39">
        <v>61.561875000000015</v>
      </c>
      <c r="K107" s="39">
        <v>8697.6914880000004</v>
      </c>
      <c r="L107" s="39">
        <v>347.93561899999997</v>
      </c>
      <c r="M107" s="39">
        <v>173.89791199999999</v>
      </c>
      <c r="N107" s="40">
        <v>34.807540000000003</v>
      </c>
      <c r="O107" s="38">
        <v>963.0417829999999</v>
      </c>
      <c r="P107" s="39">
        <v>1284.3842750000001</v>
      </c>
      <c r="Q107" s="39">
        <v>1847.1177949999999</v>
      </c>
      <c r="R107" s="40">
        <v>483.82104599999997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10.607987000000001</v>
      </c>
      <c r="G108" s="39">
        <v>10.607987000000001</v>
      </c>
      <c r="H108" s="39">
        <v>21.224497000000003</v>
      </c>
      <c r="I108" s="39">
        <v>10.607987000000001</v>
      </c>
      <c r="J108" s="39">
        <v>8.3675870000000021</v>
      </c>
      <c r="K108" s="39">
        <v>530.56985400000008</v>
      </c>
      <c r="L108" s="39">
        <v>21.224497000000003</v>
      </c>
      <c r="M108" s="39">
        <v>10.607987000000001</v>
      </c>
      <c r="N108" s="40">
        <v>2.1233059999999999</v>
      </c>
      <c r="O108" s="38">
        <v>39.409315999999997</v>
      </c>
      <c r="P108" s="39">
        <v>43.672980999999993</v>
      </c>
      <c r="Q108" s="39">
        <v>52.200295999999994</v>
      </c>
      <c r="R108" s="40">
        <v>17.096096000000003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2.7836090000000007</v>
      </c>
      <c r="G109" s="39">
        <v>2.7836090000000007</v>
      </c>
      <c r="H109" s="39">
        <v>5.5694619999999979</v>
      </c>
      <c r="I109" s="39">
        <v>2.7836090000000007</v>
      </c>
      <c r="J109" s="39">
        <v>0.97770299999999999</v>
      </c>
      <c r="K109" s="39">
        <v>139.225337</v>
      </c>
      <c r="L109" s="39">
        <v>5.5694619999999979</v>
      </c>
      <c r="M109" s="39">
        <v>2.7836090000000007</v>
      </c>
      <c r="N109" s="40">
        <v>0.55716799999999977</v>
      </c>
      <c r="O109" s="38">
        <v>7.8954800000000018</v>
      </c>
      <c r="P109" s="39">
        <v>9.0142959999999999</v>
      </c>
      <c r="Q109" s="39">
        <v>11.251930999999997</v>
      </c>
      <c r="R109" s="40">
        <v>4.3886419999999999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98.484909250000001</v>
      </c>
      <c r="P110" s="39">
        <v>112.554182</v>
      </c>
      <c r="Q110" s="39">
        <v>140.69272749999999</v>
      </c>
      <c r="R110" s="40">
        <v>55.151549180000004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6.5810111915499316</v>
      </c>
      <c r="G114" s="39">
        <v>1.9786876635878614</v>
      </c>
      <c r="H114" s="39">
        <v>4.2047465239474473</v>
      </c>
      <c r="I114" s="39">
        <v>8.7555341441037804</v>
      </c>
      <c r="J114" s="39">
        <v>0.57767576051648972</v>
      </c>
      <c r="K114" s="39">
        <v>420.46301999079071</v>
      </c>
      <c r="L114" s="39">
        <v>7.5190978603643526</v>
      </c>
      <c r="M114" s="39">
        <v>3.3984068979236559</v>
      </c>
      <c r="N114" s="40">
        <v>144.77139292861975</v>
      </c>
      <c r="O114" s="38">
        <v>31.960419332071524</v>
      </c>
      <c r="P114" s="39">
        <v>41.688777593422728</v>
      </c>
      <c r="Q114" s="39">
        <v>58.507295245240279</v>
      </c>
      <c r="R114" s="40">
        <v>1.7858005793389542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2057.6114048650511</v>
      </c>
      <c r="G116" s="42">
        <f t="shared" si="15"/>
        <v>6298.7764139590636</v>
      </c>
      <c r="H116" s="42">
        <f t="shared" si="15"/>
        <v>5212.2963167210246</v>
      </c>
      <c r="I116" s="42">
        <f t="shared" si="15"/>
        <v>3443.1335297931919</v>
      </c>
      <c r="J116" s="42">
        <f t="shared" si="15"/>
        <v>2038.4567189600236</v>
      </c>
      <c r="K116" s="42">
        <f t="shared" si="15"/>
        <v>30946.448298204294</v>
      </c>
      <c r="L116" s="42">
        <f t="shared" si="15"/>
        <v>25001.029479559038</v>
      </c>
      <c r="M116" s="42">
        <f t="shared" si="15"/>
        <v>623.2830022135297</v>
      </c>
      <c r="N116" s="43">
        <f t="shared" si="15"/>
        <v>41369.545049402681</v>
      </c>
      <c r="O116" s="41">
        <f t="shared" si="15"/>
        <v>11539.282600353037</v>
      </c>
      <c r="P116" s="42">
        <f t="shared" si="15"/>
        <v>14811.905287318601</v>
      </c>
      <c r="Q116" s="42">
        <f t="shared" si="15"/>
        <v>18129.870180025202</v>
      </c>
      <c r="R116" s="43">
        <f t="shared" si="15"/>
        <v>2664.2053203973542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9.5009640000000006E-2</v>
      </c>
      <c r="G121" s="17">
        <f t="shared" si="17"/>
        <v>0.33253374000000002</v>
      </c>
      <c r="H121" s="17">
        <f t="shared" si="17"/>
        <v>1.6626687</v>
      </c>
      <c r="I121" s="17">
        <f t="shared" si="17"/>
        <v>0.71257229999999994</v>
      </c>
      <c r="J121" s="17">
        <f t="shared" si="17"/>
        <v>0.38003856000000003</v>
      </c>
      <c r="K121" s="17">
        <f t="shared" si="17"/>
        <v>3.13531812</v>
      </c>
      <c r="L121" s="17">
        <f t="shared" si="17"/>
        <v>1.6151638800000001</v>
      </c>
      <c r="M121" s="17">
        <f t="shared" si="17"/>
        <v>9.5009640000000006E-2</v>
      </c>
      <c r="N121" s="19">
        <f t="shared" si="17"/>
        <v>0.61756266000000004</v>
      </c>
      <c r="O121" s="16">
        <f t="shared" si="17"/>
        <v>203.2897476</v>
      </c>
      <c r="P121" s="17">
        <f t="shared" si="17"/>
        <v>465.97799507999997</v>
      </c>
      <c r="Q121" s="17">
        <f>SUM(Q122:Q126)</f>
        <v>592.99720171999991</v>
      </c>
      <c r="R121" s="19">
        <f t="shared" si="17"/>
        <v>0.31528487999999999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9.5009640000000006E-2</v>
      </c>
      <c r="G123" s="102">
        <v>0.33253374000000002</v>
      </c>
      <c r="H123" s="102">
        <v>1.6626687</v>
      </c>
      <c r="I123" s="102">
        <v>0.71257229999999994</v>
      </c>
      <c r="J123" s="102">
        <v>0.38003856000000003</v>
      </c>
      <c r="K123" s="102">
        <v>3.13531812</v>
      </c>
      <c r="L123" s="102">
        <v>1.6151638800000001</v>
      </c>
      <c r="M123" s="102">
        <v>9.5009640000000006E-2</v>
      </c>
      <c r="N123" s="103">
        <v>0.61756266000000004</v>
      </c>
      <c r="O123" s="38">
        <v>203.2897476</v>
      </c>
      <c r="P123" s="39">
        <v>465.97799507999997</v>
      </c>
      <c r="Q123" s="39">
        <v>592.99720171999991</v>
      </c>
      <c r="R123" s="40">
        <v>0.31528487999999999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108.87338513428999</v>
      </c>
      <c r="G128" s="17">
        <f t="shared" si="18"/>
        <v>1649.8494350911196</v>
      </c>
      <c r="H128" s="17">
        <f t="shared" si="18"/>
        <v>2303.426118668378</v>
      </c>
      <c r="I128" s="17">
        <f t="shared" si="18"/>
        <v>1772.0375068157675</v>
      </c>
      <c r="J128" s="17">
        <f t="shared" si="18"/>
        <v>993.25084471767047</v>
      </c>
      <c r="K128" s="17">
        <f t="shared" si="18"/>
        <v>5242.7492136496276</v>
      </c>
      <c r="L128" s="17">
        <f t="shared" si="18"/>
        <v>36930.945174746099</v>
      </c>
      <c r="M128" s="17">
        <f t="shared" si="18"/>
        <v>122.404865</v>
      </c>
      <c r="N128" s="19">
        <f t="shared" si="18"/>
        <v>28987.607898678751</v>
      </c>
      <c r="O128" s="16">
        <f t="shared" si="18"/>
        <v>1204.1449276095575</v>
      </c>
      <c r="P128" s="17">
        <f t="shared" si="18"/>
        <v>1670.8236636262941</v>
      </c>
      <c r="Q128" s="17">
        <f>SUM(Q129:Q138)</f>
        <v>3304.3926128897465</v>
      </c>
      <c r="R128" s="19">
        <f t="shared" si="18"/>
        <v>34.511637756600003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174.97433889999999</v>
      </c>
      <c r="P129" s="39">
        <v>415.87700749999999</v>
      </c>
      <c r="Q129" s="39">
        <v>965.83609920000004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2.6031133899999999</v>
      </c>
      <c r="I130" s="39"/>
      <c r="J130" s="39"/>
      <c r="K130" s="39"/>
      <c r="L130" s="39"/>
      <c r="M130" s="39"/>
      <c r="N130" s="40">
        <v>5.2489007699999997</v>
      </c>
      <c r="O130" s="38">
        <v>1.74963359</v>
      </c>
      <c r="P130" s="39">
        <v>3.4992671799999999</v>
      </c>
      <c r="Q130" s="39">
        <v>15.27728842</v>
      </c>
      <c r="R130" s="40">
        <v>4.1991206160000003E-2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0.29871999999999999</v>
      </c>
      <c r="G131" s="39">
        <v>3.4565931900000001E-3</v>
      </c>
      <c r="H131" s="39">
        <v>20.014099999999999</v>
      </c>
      <c r="I131" s="39">
        <v>0.51209000000000005</v>
      </c>
      <c r="J131" s="39">
        <v>8.5347980000000004E-2</v>
      </c>
      <c r="K131" s="39"/>
      <c r="L131" s="39">
        <v>0.59743586000000004</v>
      </c>
      <c r="M131" s="39"/>
      <c r="N131" s="40">
        <v>36.102195539999997</v>
      </c>
      <c r="O131" s="38">
        <v>6.1450545600000002</v>
      </c>
      <c r="P131" s="39">
        <v>6.4864464799999997</v>
      </c>
      <c r="Q131" s="39">
        <v>29.231683149999999</v>
      </c>
      <c r="R131" s="40">
        <v>0.14748130944000001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2.577</v>
      </c>
      <c r="G134" s="39">
        <v>4.8449999999999998</v>
      </c>
      <c r="H134" s="39">
        <v>68.135000000000005</v>
      </c>
      <c r="I134" s="39">
        <v>12.086</v>
      </c>
      <c r="J134" s="39">
        <v>5.1920000000000002</v>
      </c>
      <c r="K134" s="39">
        <v>35.094999999999999</v>
      </c>
      <c r="L134" s="39">
        <v>14.585000000000001</v>
      </c>
      <c r="M134" s="39">
        <v>13.027665000000001</v>
      </c>
      <c r="N134" s="40">
        <v>75.384</v>
      </c>
      <c r="O134" s="38">
        <v>32.576023200999998</v>
      </c>
      <c r="P134" s="39">
        <v>32.576023200999998</v>
      </c>
      <c r="Q134" s="39">
        <v>90.308829666999998</v>
      </c>
      <c r="R134" s="40">
        <v>32.576023200999998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94.421287000000007</v>
      </c>
      <c r="G135" s="39">
        <v>1422.147778</v>
      </c>
      <c r="H135" s="39">
        <v>1223.9796449999999</v>
      </c>
      <c r="I135" s="39">
        <v>233.13897999999998</v>
      </c>
      <c r="J135" s="39">
        <v>885.92812300000003</v>
      </c>
      <c r="K135" s="39">
        <v>4721.0643460000001</v>
      </c>
      <c r="L135" s="39">
        <v>17485.423498999997</v>
      </c>
      <c r="M135" s="39"/>
      <c r="N135" s="40">
        <v>26810.982700999997</v>
      </c>
      <c r="O135" s="38">
        <v>244.79593000000003</v>
      </c>
      <c r="P135" s="39">
        <v>279.76677599999999</v>
      </c>
      <c r="Q135" s="39">
        <v>349.70846900000004</v>
      </c>
      <c r="R135" s="40">
        <v>0.88126500000000008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0.565208246289986</v>
      </c>
      <c r="G136" s="39">
        <v>0.565208246289986</v>
      </c>
      <c r="H136" s="39">
        <v>1.129960329000165</v>
      </c>
      <c r="I136" s="39">
        <v>0.565208246289986</v>
      </c>
      <c r="J136" s="39">
        <v>0.19205220485070101</v>
      </c>
      <c r="K136" s="39">
        <v>28.24992078634731</v>
      </c>
      <c r="L136" s="39">
        <v>1.129960329000165</v>
      </c>
      <c r="M136" s="39"/>
      <c r="N136" s="40">
        <v>0.11313288717803799</v>
      </c>
      <c r="O136" s="38">
        <v>235.15274735855758</v>
      </c>
      <c r="P136" s="39">
        <v>296.67914326529404</v>
      </c>
      <c r="Q136" s="39">
        <v>481.03024345274673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11.011169888000001</v>
      </c>
      <c r="G137" s="39">
        <v>222.28799225163959</v>
      </c>
      <c r="H137" s="39">
        <v>987.56429994937821</v>
      </c>
      <c r="I137" s="39">
        <v>1525.7352285694776</v>
      </c>
      <c r="J137" s="39">
        <v>101.85332153281981</v>
      </c>
      <c r="K137" s="39">
        <v>458.33994686327924</v>
      </c>
      <c r="L137" s="39">
        <v>19429.209279557108</v>
      </c>
      <c r="M137" s="39">
        <v>109.3772</v>
      </c>
      <c r="N137" s="40">
        <v>2059.7769684815758</v>
      </c>
      <c r="O137" s="38">
        <v>508.75119999999998</v>
      </c>
      <c r="P137" s="39">
        <v>635.93899999999996</v>
      </c>
      <c r="Q137" s="39">
        <v>1373</v>
      </c>
      <c r="R137" s="40">
        <v>0.86487703999999999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1273.0429859999999</v>
      </c>
      <c r="G140" s="17">
        <f t="shared" si="19"/>
        <v>280.32897399999996</v>
      </c>
      <c r="H140" s="17">
        <f t="shared" si="19"/>
        <v>6089.9079000000002</v>
      </c>
      <c r="I140" s="17">
        <f t="shared" si="19"/>
        <v>10804.163404000001</v>
      </c>
      <c r="J140" s="17">
        <f t="shared" si="19"/>
        <v>272.65779750000002</v>
      </c>
      <c r="K140" s="17">
        <f t="shared" si="19"/>
        <v>257.95549199999999</v>
      </c>
      <c r="L140" s="17">
        <f t="shared" si="19"/>
        <v>5239.8636040000001</v>
      </c>
      <c r="M140" s="17">
        <f t="shared" si="19"/>
        <v>0</v>
      </c>
      <c r="N140" s="19">
        <f t="shared" si="19"/>
        <v>5327.8656599999995</v>
      </c>
      <c r="O140" s="16">
        <f t="shared" si="19"/>
        <v>846.72656838</v>
      </c>
      <c r="P140" s="17">
        <f t="shared" si="19"/>
        <v>1761.7057849999999</v>
      </c>
      <c r="Q140" s="17">
        <f>SUM(Q141:Q149)</f>
        <v>2876.9225450000004</v>
      </c>
      <c r="R140" s="19">
        <f t="shared" si="19"/>
        <v>31.585945615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505</v>
      </c>
      <c r="P141" s="39">
        <v>1133.5</v>
      </c>
      <c r="Q141" s="39">
        <v>1524.8000000000002</v>
      </c>
      <c r="R141" s="40">
        <v>11.614999999999998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8.2260360000000006</v>
      </c>
      <c r="G142" s="39">
        <v>3.5254440000000002</v>
      </c>
      <c r="H142" s="39">
        <v>2.2599</v>
      </c>
      <c r="I142" s="39">
        <v>4.4294039999999999</v>
      </c>
      <c r="J142" s="39"/>
      <c r="K142" s="39">
        <v>1.0847519999999999</v>
      </c>
      <c r="L142" s="39">
        <v>116.06846400000001</v>
      </c>
      <c r="M142" s="39"/>
      <c r="N142" s="40">
        <v>561.35915999999997</v>
      </c>
      <c r="O142" s="38">
        <v>168.94979999999998</v>
      </c>
      <c r="P142" s="39">
        <v>239.34554999999997</v>
      </c>
      <c r="Q142" s="39">
        <v>281.58299999999997</v>
      </c>
      <c r="R142" s="40">
        <v>16.89498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465.47199999999998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1264.8169499999999</v>
      </c>
      <c r="G149" s="39">
        <v>276.80352999999997</v>
      </c>
      <c r="H149" s="39">
        <v>6087.6480000000001</v>
      </c>
      <c r="I149" s="39">
        <v>10799.734</v>
      </c>
      <c r="J149" s="39">
        <v>272.65779750000002</v>
      </c>
      <c r="K149" s="39">
        <v>256.87074000000001</v>
      </c>
      <c r="L149" s="39">
        <v>5123.7951400000002</v>
      </c>
      <c r="M149" s="39"/>
      <c r="N149" s="40">
        <v>4766.5064999999995</v>
      </c>
      <c r="O149" s="38">
        <v>172.77676837999999</v>
      </c>
      <c r="P149" s="39">
        <v>388.86023499999993</v>
      </c>
      <c r="Q149" s="39">
        <v>605.067545</v>
      </c>
      <c r="R149" s="40">
        <v>3.0759656149999999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778.14618200000007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1358.7105093520922</v>
      </c>
      <c r="P155" s="17">
        <f t="shared" si="21"/>
        <v>1805.9019138027893</v>
      </c>
      <c r="Q155" s="17">
        <f>SUM(Q156:Q171)</f>
        <v>2253.0933192739608</v>
      </c>
      <c r="R155" s="19">
        <f t="shared" si="21"/>
        <v>27.112164886252657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338.15232000000003</v>
      </c>
      <c r="P159" s="39">
        <v>450.86976000000004</v>
      </c>
      <c r="Q159" s="39">
        <v>563.58720100000005</v>
      </c>
      <c r="R159" s="40">
        <v>6.086741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221.47151488621998</v>
      </c>
      <c r="P160" s="39">
        <v>295.29535318162669</v>
      </c>
      <c r="Q160" s="39">
        <v>369.11919147703338</v>
      </c>
      <c r="R160" s="40">
        <v>3.9864877119519604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107.73379452729502</v>
      </c>
      <c r="P161" s="39">
        <v>143.64505936972665</v>
      </c>
      <c r="Q161" s="39">
        <v>179.55632421215836</v>
      </c>
      <c r="R161" s="40">
        <v>1.9392083014913106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439.74795998107891</v>
      </c>
      <c r="P162" s="39">
        <v>586.33061330810528</v>
      </c>
      <c r="Q162" s="39">
        <v>732.91326765560575</v>
      </c>
      <c r="R162" s="40">
        <v>7.9154626496594211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203.54637715749803</v>
      </c>
      <c r="P163" s="39">
        <v>271.39516954333072</v>
      </c>
      <c r="Q163" s="39">
        <v>339.24396192916333</v>
      </c>
      <c r="R163" s="40">
        <v>4.0709275431499599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27.418076800000001</v>
      </c>
      <c r="P164" s="39">
        <v>30.845337399999998</v>
      </c>
      <c r="Q164" s="39">
        <v>34.272596</v>
      </c>
      <c r="R164" s="40">
        <v>2.7418086800000001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13.670640000000001</v>
      </c>
      <c r="P165" s="39">
        <v>18.227519999999998</v>
      </c>
      <c r="Q165" s="39">
        <v>22.784400000000002</v>
      </c>
      <c r="R165" s="40">
        <v>0.24607200000000001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1.7678259999999999</v>
      </c>
      <c r="P167" s="39">
        <v>2.3571020000000003</v>
      </c>
      <c r="Q167" s="39">
        <v>2.9463780000000002</v>
      </c>
      <c r="R167" s="40">
        <v>3.1821000000000002E-2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778.14618200000007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5.202</v>
      </c>
      <c r="P169" s="39">
        <v>6.9359990000000007</v>
      </c>
      <c r="Q169" s="39">
        <v>8.6699990000000007</v>
      </c>
      <c r="R169" s="40">
        <v>9.3635999999999997E-2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627.70734200000004</v>
      </c>
      <c r="P173" s="17">
        <f t="shared" si="22"/>
        <v>873.46277599999996</v>
      </c>
      <c r="Q173" s="17">
        <f>SUM(Q174:Q199)</f>
        <v>1145.8253910000001</v>
      </c>
      <c r="R173" s="19">
        <f t="shared" si="22"/>
        <v>11.298734000000001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11.547325000000001</v>
      </c>
      <c r="P179" s="39">
        <v>15.396433</v>
      </c>
      <c r="Q179" s="39">
        <v>19.245542</v>
      </c>
      <c r="R179" s="40">
        <v>0.20785200000000001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11.971744000000001</v>
      </c>
      <c r="P180" s="39">
        <v>15.962325999999999</v>
      </c>
      <c r="Q180" s="39">
        <v>19.952907</v>
      </c>
      <c r="R180" s="40">
        <v>0.21549200000000002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1.9564099999999998</v>
      </c>
      <c r="P181" s="39">
        <v>39.1282</v>
      </c>
      <c r="Q181" s="39">
        <v>102.90716599999999</v>
      </c>
      <c r="R181" s="40">
        <v>3.5215999999999997E-2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601.68780000000004</v>
      </c>
      <c r="P182" s="39">
        <v>802.25040000000001</v>
      </c>
      <c r="Q182" s="39">
        <v>1002.813</v>
      </c>
      <c r="R182" s="40">
        <v>10.830381000000001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0.48067800000000005</v>
      </c>
      <c r="P184" s="39">
        <v>0.64090499999999995</v>
      </c>
      <c r="Q184" s="39">
        <v>0.80113299999999987</v>
      </c>
      <c r="R184" s="40">
        <v>8.652E-3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6.3384999999999997E-2</v>
      </c>
      <c r="P190" s="39">
        <v>8.4512000000000004E-2</v>
      </c>
      <c r="Q190" s="39">
        <v>0.105643</v>
      </c>
      <c r="R190" s="40">
        <v>1.1410000000000001E-3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767.57633200000009</v>
      </c>
      <c r="G204" s="17">
        <f t="shared" ref="G204:R204" si="24">SUM(G205:G226)</f>
        <v>353.97429799999998</v>
      </c>
      <c r="H204" s="17">
        <f t="shared" si="24"/>
        <v>962.56885399999999</v>
      </c>
      <c r="I204" s="17">
        <f t="shared" si="24"/>
        <v>16.489734000000002</v>
      </c>
      <c r="J204" s="17">
        <f t="shared" si="24"/>
        <v>3.011009</v>
      </c>
      <c r="K204" s="17">
        <f t="shared" si="24"/>
        <v>1318.3314340000002</v>
      </c>
      <c r="L204" s="17">
        <f t="shared" si="24"/>
        <v>7814.060974</v>
      </c>
      <c r="M204" s="17">
        <f t="shared" si="24"/>
        <v>3699.549716</v>
      </c>
      <c r="N204" s="19">
        <f t="shared" si="24"/>
        <v>429.520579</v>
      </c>
      <c r="O204" s="16">
        <f t="shared" si="24"/>
        <v>4080.9631391038502</v>
      </c>
      <c r="P204" s="17">
        <f t="shared" si="24"/>
        <v>31540.755171359007</v>
      </c>
      <c r="Q204" s="17">
        <f t="shared" si="24"/>
        <v>85019.519522717979</v>
      </c>
      <c r="R204" s="19">
        <f t="shared" si="24"/>
        <v>14.87740272727771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350.13660000000004</v>
      </c>
      <c r="P206" s="39">
        <v>466.84879999999998</v>
      </c>
      <c r="Q206" s="39">
        <v>583.56099999999992</v>
      </c>
      <c r="R206" s="40">
        <v>9.1035516000000012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32.902200000000001</v>
      </c>
      <c r="P207" s="39">
        <v>43.869599999999998</v>
      </c>
      <c r="Q207" s="39">
        <v>54.837000000000003</v>
      </c>
      <c r="R207" s="40">
        <v>0.85545720000000003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18.044239000000001</v>
      </c>
      <c r="P213" s="39">
        <v>90.221200000000024</v>
      </c>
      <c r="Q213" s="39">
        <v>360.88480200000009</v>
      </c>
      <c r="R213" s="40">
        <v>2.3500000000000005E-3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61.000003</v>
      </c>
      <c r="P214" s="39">
        <v>890.00000000000011</v>
      </c>
      <c r="Q214" s="39">
        <v>1589.9999990000001</v>
      </c>
      <c r="R214" s="40">
        <v>3.4769999999999999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767.57633200000009</v>
      </c>
      <c r="G216" s="39">
        <v>352.19559799999996</v>
      </c>
      <c r="H216" s="39">
        <v>962.56885399999999</v>
      </c>
      <c r="I216" s="39">
        <v>16.489734000000002</v>
      </c>
      <c r="J216" s="39">
        <v>3.011009</v>
      </c>
      <c r="K216" s="39">
        <v>1318.3314340000002</v>
      </c>
      <c r="L216" s="39">
        <v>7266.7225239999998</v>
      </c>
      <c r="M216" s="39">
        <v>3699.549716</v>
      </c>
      <c r="N216" s="40">
        <v>429.520579</v>
      </c>
      <c r="O216" s="38">
        <v>664.79465699999992</v>
      </c>
      <c r="P216" s="39">
        <v>760.01997000000017</v>
      </c>
      <c r="Q216" s="39">
        <v>849.85180000000003</v>
      </c>
      <c r="R216" s="40">
        <v>1.0771599999999999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68.679839103850014</v>
      </c>
      <c r="P217" s="39">
        <v>457.86559935900004</v>
      </c>
      <c r="Q217" s="39">
        <v>915.73120171800008</v>
      </c>
      <c r="R217" s="40">
        <v>0.31592992727770997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547.33844999999997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2.5529999999999999</v>
      </c>
      <c r="P222" s="39">
        <v>3.4039999999999999</v>
      </c>
      <c r="Q222" s="39">
        <v>4.2549999999999999</v>
      </c>
      <c r="R222" s="40">
        <v>4.5954000000000002E-2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2090.1552769999994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1352.5486019999998</v>
      </c>
      <c r="P224" s="39">
        <v>13525.486001000003</v>
      </c>
      <c r="Q224" s="39">
        <v>27591.991440999998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1530.3039990000002</v>
      </c>
      <c r="P225" s="39">
        <v>15303.040001000003</v>
      </c>
      <c r="Q225" s="39">
        <v>50978.252001999987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12.581675000000001</v>
      </c>
      <c r="P236" s="17">
        <v>125.816727</v>
      </c>
      <c r="Q236" s="17">
        <v>251.63346100000001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2149.5877127742901</v>
      </c>
      <c r="G238" s="42">
        <f t="shared" si="26"/>
        <v>2284.4852408311199</v>
      </c>
      <c r="H238" s="42">
        <f t="shared" si="26"/>
        <v>9357.5655413683799</v>
      </c>
      <c r="I238" s="42">
        <f t="shared" si="26"/>
        <v>12593.403217115771</v>
      </c>
      <c r="J238" s="42">
        <f t="shared" si="26"/>
        <v>2047.4458717776704</v>
      </c>
      <c r="K238" s="42">
        <f t="shared" si="26"/>
        <v>6822.1714577696284</v>
      </c>
      <c r="L238" s="42">
        <f t="shared" si="26"/>
        <v>49986.484916626097</v>
      </c>
      <c r="M238" s="42">
        <f t="shared" si="26"/>
        <v>3822.0495906400001</v>
      </c>
      <c r="N238" s="43">
        <f t="shared" si="26"/>
        <v>34745.611700338748</v>
      </c>
      <c r="O238" s="41">
        <f t="shared" si="26"/>
        <v>8334.1239090454983</v>
      </c>
      <c r="P238" s="42">
        <f t="shared" si="26"/>
        <v>38244.444031868086</v>
      </c>
      <c r="Q238" s="42">
        <f t="shared" si="26"/>
        <v>95444.384053601694</v>
      </c>
      <c r="R238" s="43">
        <f t="shared" si="26"/>
        <v>119.70116986513035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83.046990000000008</v>
      </c>
      <c r="P243" s="17">
        <f t="shared" si="28"/>
        <v>539.80543499999999</v>
      </c>
      <c r="Q243" s="17">
        <f>SUM(Q244:Q246)</f>
        <v>1134.9755299999999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83.046990000000008</v>
      </c>
      <c r="P244" s="39">
        <v>539.80543499999999</v>
      </c>
      <c r="Q244" s="39">
        <v>1134.9755299999999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83.046990000000008</v>
      </c>
      <c r="P272" s="42">
        <f t="shared" si="34"/>
        <v>539.80543499999999</v>
      </c>
      <c r="Q272" s="42">
        <f t="shared" si="34"/>
        <v>1134.9755299999999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225.47930400000004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225.47930400000004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4.6429999999999996E-3</v>
      </c>
      <c r="G336" s="17">
        <f t="shared" ref="G336:R336" si="42">SUM(G337:G339)</f>
        <v>118.648563</v>
      </c>
      <c r="H336" s="17">
        <f t="shared" si="42"/>
        <v>5.446900000000001E-2</v>
      </c>
      <c r="I336" s="17">
        <f t="shared" si="42"/>
        <v>120.19361699999999</v>
      </c>
      <c r="J336" s="17">
        <f t="shared" si="42"/>
        <v>1.9699999999999991E-4</v>
      </c>
      <c r="K336" s="17">
        <f t="shared" si="42"/>
        <v>59.426446999999996</v>
      </c>
      <c r="L336" s="17">
        <f t="shared" si="42"/>
        <v>2.7373309999999993</v>
      </c>
      <c r="M336" s="17">
        <f t="shared" si="42"/>
        <v>0</v>
      </c>
      <c r="N336" s="19">
        <f t="shared" si="42"/>
        <v>60.229495</v>
      </c>
      <c r="O336" s="16">
        <f t="shared" si="42"/>
        <v>774.56514000000004</v>
      </c>
      <c r="P336" s="17">
        <f t="shared" si="42"/>
        <v>942.08697599999994</v>
      </c>
      <c r="Q336" s="17">
        <f t="shared" si="42"/>
        <v>976.68767200000002</v>
      </c>
      <c r="R336" s="19">
        <f t="shared" si="42"/>
        <v>266.94764900000001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4.6429999999999996E-3</v>
      </c>
      <c r="G337" s="23">
        <v>5.1659999999999979E-3</v>
      </c>
      <c r="H337" s="23">
        <v>5.446900000000001E-2</v>
      </c>
      <c r="I337" s="23">
        <v>1.5502199999999995</v>
      </c>
      <c r="J337" s="23">
        <v>1.9699999999999991E-4</v>
      </c>
      <c r="K337" s="23">
        <v>0.10474300000000002</v>
      </c>
      <c r="L337" s="23">
        <v>2.7373309999999993</v>
      </c>
      <c r="M337" s="23"/>
      <c r="N337" s="24">
        <v>0.90779100000000013</v>
      </c>
      <c r="O337" s="22">
        <v>181.34814400000002</v>
      </c>
      <c r="P337" s="23">
        <v>348.86997999999994</v>
      </c>
      <c r="Q337" s="23">
        <v>383.47067600000008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118.64339699999999</v>
      </c>
      <c r="H338" s="23"/>
      <c r="I338" s="23">
        <v>118.64339699999999</v>
      </c>
      <c r="J338" s="23"/>
      <c r="K338" s="23">
        <v>59.321703999999997</v>
      </c>
      <c r="L338" s="23"/>
      <c r="M338" s="23"/>
      <c r="N338" s="24">
        <v>59.321703999999997</v>
      </c>
      <c r="O338" s="22">
        <v>593.21699599999999</v>
      </c>
      <c r="P338" s="23">
        <v>593.21699599999999</v>
      </c>
      <c r="Q338" s="23">
        <v>593.21699599999999</v>
      </c>
      <c r="R338" s="24">
        <v>266.94764900000001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4.6429999999999996E-3</v>
      </c>
      <c r="G341" s="27">
        <f t="shared" si="43"/>
        <v>118.648563</v>
      </c>
      <c r="H341" s="27">
        <f t="shared" si="43"/>
        <v>5.446900000000001E-2</v>
      </c>
      <c r="I341" s="27">
        <f t="shared" si="43"/>
        <v>120.19361699999999</v>
      </c>
      <c r="J341" s="27">
        <f t="shared" si="43"/>
        <v>225.47950100000003</v>
      </c>
      <c r="K341" s="27">
        <f t="shared" si="43"/>
        <v>59.426446999999996</v>
      </c>
      <c r="L341" s="27">
        <f t="shared" si="43"/>
        <v>2.7373309999999993</v>
      </c>
      <c r="M341" s="27">
        <f t="shared" si="43"/>
        <v>0</v>
      </c>
      <c r="N341" s="28">
        <f t="shared" si="43"/>
        <v>60.229495</v>
      </c>
      <c r="O341" s="26">
        <f t="shared" si="43"/>
        <v>774.56514000000004</v>
      </c>
      <c r="P341" s="27">
        <f t="shared" si="43"/>
        <v>942.08697599999994</v>
      </c>
      <c r="Q341" s="27">
        <f t="shared" si="43"/>
        <v>976.68767200000002</v>
      </c>
      <c r="R341" s="28">
        <f t="shared" si="43"/>
        <v>266.94764900000001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3.0903389999999997</v>
      </c>
      <c r="G346" s="17">
        <f t="shared" si="45"/>
        <v>157.12025</v>
      </c>
      <c r="H346" s="17">
        <f t="shared" si="45"/>
        <v>765.3284920000001</v>
      </c>
      <c r="I346" s="17">
        <f t="shared" si="45"/>
        <v>26553.532985999998</v>
      </c>
      <c r="J346" s="17">
        <f t="shared" si="45"/>
        <v>107.256415</v>
      </c>
      <c r="K346" s="17">
        <f t="shared" si="45"/>
        <v>1104.784893</v>
      </c>
      <c r="L346" s="17">
        <f t="shared" si="45"/>
        <v>182093.70551599999</v>
      </c>
      <c r="M346" s="17">
        <f t="shared" si="45"/>
        <v>156.80706299999997</v>
      </c>
      <c r="N346" s="19">
        <f t="shared" si="45"/>
        <v>15712.246539</v>
      </c>
      <c r="O346" s="16">
        <f t="shared" si="45"/>
        <v>9563.2448330000007</v>
      </c>
      <c r="P346" s="17">
        <f t="shared" si="45"/>
        <v>9563.2448330000007</v>
      </c>
      <c r="Q346" s="17">
        <f>SUM(Q347:Q349)</f>
        <v>9563.2448330000007</v>
      </c>
      <c r="R346" s="19">
        <f t="shared" si="45"/>
        <v>6998.3181860000004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1.0778510000000003</v>
      </c>
      <c r="G347" s="23">
        <v>66.969580999999991</v>
      </c>
      <c r="H347" s="23">
        <v>319.21477399999998</v>
      </c>
      <c r="I347" s="23">
        <v>11338.711423999999</v>
      </c>
      <c r="J347" s="23">
        <v>37.796469000000002</v>
      </c>
      <c r="K347" s="23">
        <v>470.358386</v>
      </c>
      <c r="L347" s="23">
        <v>62389.646415999989</v>
      </c>
      <c r="M347" s="23">
        <v>66.815034999999995</v>
      </c>
      <c r="N347" s="24">
        <v>6682.953074</v>
      </c>
      <c r="O347" s="22">
        <v>3808.6908530000005</v>
      </c>
      <c r="P347" s="23">
        <v>3808.6908530000005</v>
      </c>
      <c r="Q347" s="23">
        <v>3808.6908530000005</v>
      </c>
      <c r="R347" s="24">
        <v>2808.4685789999994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0.46386799999999995</v>
      </c>
      <c r="G348" s="23">
        <v>29.592318000000002</v>
      </c>
      <c r="H348" s="23">
        <v>139.83735100000004</v>
      </c>
      <c r="I348" s="23">
        <v>5010.4636739999987</v>
      </c>
      <c r="J348" s="23">
        <v>15.974057000000002</v>
      </c>
      <c r="K348" s="23">
        <v>207.87220200000004</v>
      </c>
      <c r="L348" s="23">
        <v>27695.236570000001</v>
      </c>
      <c r="M348" s="23">
        <v>29.516355999999995</v>
      </c>
      <c r="N348" s="24">
        <v>2951.1718079999991</v>
      </c>
      <c r="O348" s="22">
        <v>1250.9167779999998</v>
      </c>
      <c r="P348" s="23">
        <v>1250.9167779999998</v>
      </c>
      <c r="Q348" s="23">
        <v>1250.9167779999998</v>
      </c>
      <c r="R348" s="24">
        <v>896.47651400000007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1.5486199999999994</v>
      </c>
      <c r="G349" s="23">
        <v>60.558351000000016</v>
      </c>
      <c r="H349" s="23">
        <v>306.27636700000005</v>
      </c>
      <c r="I349" s="23">
        <v>10204.357887999999</v>
      </c>
      <c r="J349" s="23">
        <v>53.485889</v>
      </c>
      <c r="K349" s="23">
        <v>426.554305</v>
      </c>
      <c r="L349" s="23">
        <v>92008.82252999999</v>
      </c>
      <c r="M349" s="23">
        <v>60.475671999999989</v>
      </c>
      <c r="N349" s="24">
        <v>6078.1216569999988</v>
      </c>
      <c r="O349" s="22">
        <v>4503.6372019999999</v>
      </c>
      <c r="P349" s="23">
        <v>4503.6372019999999</v>
      </c>
      <c r="Q349" s="23">
        <v>4503.6372019999999</v>
      </c>
      <c r="R349" s="24">
        <v>3293.3730930000006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0.30559800000000004</v>
      </c>
      <c r="G351" s="17">
        <f t="shared" si="46"/>
        <v>17.796366999999996</v>
      </c>
      <c r="H351" s="17">
        <f t="shared" si="46"/>
        <v>95.361935000000017</v>
      </c>
      <c r="I351" s="17">
        <f t="shared" si="46"/>
        <v>3022.3229859999997</v>
      </c>
      <c r="J351" s="17">
        <f t="shared" si="46"/>
        <v>14.378121999999996</v>
      </c>
      <c r="K351" s="17">
        <f t="shared" si="46"/>
        <v>124.34117899999998</v>
      </c>
      <c r="L351" s="17">
        <f t="shared" si="46"/>
        <v>7096.4229300000006</v>
      </c>
      <c r="M351" s="17">
        <f t="shared" si="46"/>
        <v>17.833962000000003</v>
      </c>
      <c r="N351" s="19">
        <f t="shared" si="46"/>
        <v>1790.3724609999999</v>
      </c>
      <c r="O351" s="16">
        <f t="shared" si="46"/>
        <v>5313.9174979999989</v>
      </c>
      <c r="P351" s="17">
        <f t="shared" si="46"/>
        <v>5313.9174979999989</v>
      </c>
      <c r="Q351" s="17">
        <f>SUM(Q352:Q354)</f>
        <v>5313.9174979999989</v>
      </c>
      <c r="R351" s="19">
        <f t="shared" si="46"/>
        <v>3400.5921219999991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0.12461599999999998</v>
      </c>
      <c r="G352" s="23">
        <v>7.4074079999999993</v>
      </c>
      <c r="H352" s="23">
        <v>39.818753000000008</v>
      </c>
      <c r="I352" s="23">
        <v>1258.4296369999997</v>
      </c>
      <c r="J352" s="23">
        <v>5.973875999999998</v>
      </c>
      <c r="K352" s="23">
        <v>51.73489099999999</v>
      </c>
      <c r="L352" s="23">
        <v>2572.9075400000006</v>
      </c>
      <c r="M352" s="23">
        <v>7.4243840000000034</v>
      </c>
      <c r="N352" s="24">
        <v>745.32641999999998</v>
      </c>
      <c r="O352" s="22">
        <v>2443.4115839999995</v>
      </c>
      <c r="P352" s="23">
        <v>2443.4115839999995</v>
      </c>
      <c r="Q352" s="23">
        <v>2443.4115839999995</v>
      </c>
      <c r="R352" s="24">
        <v>1578.0317029999997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4.0193E-2</v>
      </c>
      <c r="G353" s="23">
        <v>3.3410379999999993</v>
      </c>
      <c r="H353" s="23">
        <v>16.643187000000001</v>
      </c>
      <c r="I353" s="23">
        <v>568.06729899999993</v>
      </c>
      <c r="J353" s="23">
        <v>1.8497250000000001</v>
      </c>
      <c r="K353" s="23">
        <v>23.357729999999997</v>
      </c>
      <c r="L353" s="23">
        <v>1052.7062299999998</v>
      </c>
      <c r="M353" s="23">
        <v>3.340741</v>
      </c>
      <c r="N353" s="24">
        <v>334.09456899999998</v>
      </c>
      <c r="O353" s="22">
        <v>798.11220100000003</v>
      </c>
      <c r="P353" s="23">
        <v>798.11220100000003</v>
      </c>
      <c r="Q353" s="23">
        <v>798.11220100000003</v>
      </c>
      <c r="R353" s="24">
        <v>478.92474199999987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0.14078900000000003</v>
      </c>
      <c r="G354" s="23">
        <v>7.0479209999999988</v>
      </c>
      <c r="H354" s="23">
        <v>38.899994999999997</v>
      </c>
      <c r="I354" s="23">
        <v>1195.8260500000001</v>
      </c>
      <c r="J354" s="23">
        <v>6.5545209999999976</v>
      </c>
      <c r="K354" s="23">
        <v>49.248557999999996</v>
      </c>
      <c r="L354" s="23">
        <v>3470.8091600000002</v>
      </c>
      <c r="M354" s="23">
        <v>7.0688369999999994</v>
      </c>
      <c r="N354" s="24">
        <v>710.95147199999997</v>
      </c>
      <c r="O354" s="22">
        <v>2072.3937129999995</v>
      </c>
      <c r="P354" s="23">
        <v>2072.3937129999995</v>
      </c>
      <c r="Q354" s="23">
        <v>2072.3937129999995</v>
      </c>
      <c r="R354" s="24">
        <v>1343.6356769999998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0.61949100000000012</v>
      </c>
      <c r="G356" s="17">
        <f t="shared" si="47"/>
        <v>25.374107000000002</v>
      </c>
      <c r="H356" s="17">
        <f t="shared" si="47"/>
        <v>158.17285900000002</v>
      </c>
      <c r="I356" s="17">
        <f t="shared" si="47"/>
        <v>4311.6228849999998</v>
      </c>
      <c r="J356" s="17">
        <f t="shared" si="47"/>
        <v>32.826552</v>
      </c>
      <c r="K356" s="17">
        <f t="shared" si="47"/>
        <v>176.52595699999998</v>
      </c>
      <c r="L356" s="17">
        <f t="shared" si="47"/>
        <v>3742.1532289999991</v>
      </c>
      <c r="M356" s="17">
        <f t="shared" si="47"/>
        <v>25.573785000000001</v>
      </c>
      <c r="N356" s="19">
        <f t="shared" si="47"/>
        <v>2586.041033</v>
      </c>
      <c r="O356" s="16">
        <f t="shared" si="47"/>
        <v>7172.6805490000006</v>
      </c>
      <c r="P356" s="17">
        <f t="shared" si="47"/>
        <v>7172.6805490000006</v>
      </c>
      <c r="Q356" s="17">
        <f>SUM(Q357:Q359)</f>
        <v>7172.6805490000006</v>
      </c>
      <c r="R356" s="19">
        <f t="shared" si="47"/>
        <v>4032.4430090000001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0.39007700000000001</v>
      </c>
      <c r="G357" s="23">
        <v>15.111347</v>
      </c>
      <c r="H357" s="23">
        <v>95.962246000000007</v>
      </c>
      <c r="I357" s="23">
        <v>2567.1656219999995</v>
      </c>
      <c r="J357" s="23">
        <v>20.674212000000001</v>
      </c>
      <c r="K357" s="23">
        <v>105.096164</v>
      </c>
      <c r="L357" s="23">
        <v>2343.5411839999992</v>
      </c>
      <c r="M357" s="23">
        <v>15.240962000000001</v>
      </c>
      <c r="N357" s="24">
        <v>1542.8723699999998</v>
      </c>
      <c r="O357" s="22">
        <v>4518.3897420000003</v>
      </c>
      <c r="P357" s="23">
        <v>4518.3897420000003</v>
      </c>
      <c r="Q357" s="23">
        <v>4518.3897420000003</v>
      </c>
      <c r="R357" s="24">
        <v>2546.4145020000001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0.11478300000000002</v>
      </c>
      <c r="G358" s="23">
        <v>4.173203</v>
      </c>
      <c r="H358" s="23">
        <v>27.086253000000003</v>
      </c>
      <c r="I358" s="23">
        <v>708.75897599999985</v>
      </c>
      <c r="J358" s="23">
        <v>6.083457000000001</v>
      </c>
      <c r="K358" s="23">
        <v>29.013217999999995</v>
      </c>
      <c r="L358" s="23">
        <v>689.59350699999982</v>
      </c>
      <c r="M358" s="23">
        <v>4.2125500000000002</v>
      </c>
      <c r="N358" s="24">
        <v>427.00761700000004</v>
      </c>
      <c r="O358" s="22">
        <v>1296.8698439999998</v>
      </c>
      <c r="P358" s="23">
        <v>1296.8698439999998</v>
      </c>
      <c r="Q358" s="23">
        <v>1296.8698439999998</v>
      </c>
      <c r="R358" s="24">
        <v>721.39898199999982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0.11463100000000001</v>
      </c>
      <c r="G359" s="23">
        <v>6.089557000000001</v>
      </c>
      <c r="H359" s="23">
        <v>35.124359999999996</v>
      </c>
      <c r="I359" s="23">
        <v>1035.6982870000002</v>
      </c>
      <c r="J359" s="23">
        <v>6.0688829999999996</v>
      </c>
      <c r="K359" s="23">
        <v>42.416574999999995</v>
      </c>
      <c r="L359" s="23">
        <v>709.01853799999992</v>
      </c>
      <c r="M359" s="23">
        <v>6.1202729999999983</v>
      </c>
      <c r="N359" s="24">
        <v>616.16104600000017</v>
      </c>
      <c r="O359" s="22">
        <v>1357.4209630000003</v>
      </c>
      <c r="P359" s="23">
        <v>1357.4209630000003</v>
      </c>
      <c r="Q359" s="23">
        <v>1357.4209630000003</v>
      </c>
      <c r="R359" s="24">
        <v>764.62952500000017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1.9093000000000002E-2</v>
      </c>
      <c r="G361" s="17">
        <v>11.302201</v>
      </c>
      <c r="H361" s="17">
        <v>47.935559999999995</v>
      </c>
      <c r="I361" s="17">
        <v>1926.4293460000001</v>
      </c>
      <c r="J361" s="17">
        <v>0.55365599999999993</v>
      </c>
      <c r="K361" s="17">
        <v>79.098424000000009</v>
      </c>
      <c r="L361" s="17">
        <v>1440.2032239999999</v>
      </c>
      <c r="M361" s="17">
        <v>11.252686000000001</v>
      </c>
      <c r="N361" s="19">
        <v>1116.688204</v>
      </c>
      <c r="O361" s="16">
        <v>399.99851000000001</v>
      </c>
      <c r="P361" s="17">
        <v>399.99851000000001</v>
      </c>
      <c r="Q361" s="17">
        <v>399.99851000000001</v>
      </c>
      <c r="R361" s="19">
        <v>78.544149999999988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0.104894</v>
      </c>
      <c r="G363" s="17">
        <f t="shared" si="48"/>
        <v>1.9440830000000004</v>
      </c>
      <c r="H363" s="17">
        <f t="shared" si="48"/>
        <v>10.093927999999998</v>
      </c>
      <c r="I363" s="17">
        <f t="shared" si="48"/>
        <v>321.33212499999996</v>
      </c>
      <c r="J363" s="17">
        <f t="shared" si="48"/>
        <v>3.0418370000000006</v>
      </c>
      <c r="K363" s="17">
        <f t="shared" si="48"/>
        <v>13.910979000000001</v>
      </c>
      <c r="L363" s="17">
        <f t="shared" si="48"/>
        <v>7912.1786400000001</v>
      </c>
      <c r="M363" s="17">
        <f t="shared" si="48"/>
        <v>1.9358570000000004</v>
      </c>
      <c r="N363" s="19">
        <f t="shared" si="48"/>
        <v>196.57065699999998</v>
      </c>
      <c r="O363" s="16">
        <f t="shared" si="48"/>
        <v>190.41206500000004</v>
      </c>
      <c r="P363" s="17">
        <f t="shared" si="48"/>
        <v>190.41206500000004</v>
      </c>
      <c r="Q363" s="17">
        <f>SUM(Q364:Q366)</f>
        <v>190.41206500000004</v>
      </c>
      <c r="R363" s="19">
        <f t="shared" si="48"/>
        <v>30.262294999999998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2.3363999999999996E-2</v>
      </c>
      <c r="G364" s="23">
        <v>0.37018999999999991</v>
      </c>
      <c r="H364" s="23">
        <v>1.9837130000000007</v>
      </c>
      <c r="I364" s="23">
        <v>60.852759000000013</v>
      </c>
      <c r="J364" s="23">
        <v>0.67749799999999993</v>
      </c>
      <c r="K364" s="23">
        <v>2.6590829999999999</v>
      </c>
      <c r="L364" s="23">
        <v>1762.2458489999999</v>
      </c>
      <c r="M364" s="23">
        <v>0.36863399999999996</v>
      </c>
      <c r="N364" s="24">
        <v>37.580287999999996</v>
      </c>
      <c r="O364" s="22">
        <v>35.938950999999996</v>
      </c>
      <c r="P364" s="23">
        <v>35.938950999999996</v>
      </c>
      <c r="Q364" s="23">
        <v>35.938950999999996</v>
      </c>
      <c r="R364" s="24">
        <v>5.5253519999999998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8.0940000000000005E-3</v>
      </c>
      <c r="G365" s="23">
        <v>0.17301700000000003</v>
      </c>
      <c r="H365" s="23">
        <v>0.87578600000000006</v>
      </c>
      <c r="I365" s="23">
        <v>28.721121999999998</v>
      </c>
      <c r="J365" s="23">
        <v>0.234738</v>
      </c>
      <c r="K365" s="23">
        <v>1.2343490000000004</v>
      </c>
      <c r="L365" s="23">
        <v>610.59155700000008</v>
      </c>
      <c r="M365" s="23">
        <v>0.17228400000000005</v>
      </c>
      <c r="N365" s="24">
        <v>17.439996999999998</v>
      </c>
      <c r="O365" s="22">
        <v>17.052949000000002</v>
      </c>
      <c r="P365" s="23">
        <v>17.052949000000002</v>
      </c>
      <c r="Q365" s="23">
        <v>17.052949000000002</v>
      </c>
      <c r="R365" s="24">
        <v>2.5956379999999997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7.3436000000000001E-2</v>
      </c>
      <c r="G366" s="23">
        <v>1.4008760000000005</v>
      </c>
      <c r="H366" s="23">
        <v>7.2344289999999978</v>
      </c>
      <c r="I366" s="23">
        <v>231.75824399999993</v>
      </c>
      <c r="J366" s="23">
        <v>2.1296010000000005</v>
      </c>
      <c r="K366" s="23">
        <v>10.017547</v>
      </c>
      <c r="L366" s="23">
        <v>5539.3412339999995</v>
      </c>
      <c r="M366" s="23">
        <v>1.3949390000000004</v>
      </c>
      <c r="N366" s="24">
        <v>141.55037199999998</v>
      </c>
      <c r="O366" s="22">
        <v>137.42016500000003</v>
      </c>
      <c r="P366" s="23">
        <v>137.42016500000003</v>
      </c>
      <c r="Q366" s="23">
        <v>137.42016500000003</v>
      </c>
      <c r="R366" s="24">
        <v>22.141304999999999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75.416533999999984</v>
      </c>
      <c r="G370" s="17">
        <v>31.53633499999999</v>
      </c>
      <c r="H370" s="17">
        <v>2380.8343459999996</v>
      </c>
      <c r="I370" s="17">
        <v>51989.533912000006</v>
      </c>
      <c r="J370" s="17"/>
      <c r="K370" s="17">
        <v>387.101426</v>
      </c>
      <c r="L370" s="17">
        <v>6470.2538790000008</v>
      </c>
      <c r="M370" s="17">
        <v>58.070191999999999</v>
      </c>
      <c r="N370" s="19">
        <v>22840.014222000002</v>
      </c>
      <c r="O370" s="16">
        <v>2903.5100149999994</v>
      </c>
      <c r="P370" s="17">
        <v>5243.7493860000004</v>
      </c>
      <c r="Q370" s="17">
        <v>7098.2336079999995</v>
      </c>
      <c r="R370" s="19">
        <v>315.97599300000002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1761.3721089999997</v>
      </c>
      <c r="P372" s="17">
        <v>3261.8002090000005</v>
      </c>
      <c r="Q372" s="17">
        <v>6523.6004119999998</v>
      </c>
      <c r="R372" s="19">
        <v>69.150166000000013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79.555948999999984</v>
      </c>
      <c r="G374" s="27">
        <f t="shared" si="49"/>
        <v>245.07334299999999</v>
      </c>
      <c r="H374" s="27">
        <f t="shared" si="49"/>
        <v>3457.7271199999991</v>
      </c>
      <c r="I374" s="27">
        <f t="shared" si="49"/>
        <v>88124.774239999999</v>
      </c>
      <c r="J374" s="27">
        <f t="shared" si="49"/>
        <v>158.05658199999999</v>
      </c>
      <c r="K374" s="27">
        <f t="shared" si="49"/>
        <v>1885.7628580000001</v>
      </c>
      <c r="L374" s="27">
        <f t="shared" si="49"/>
        <v>208754.917418</v>
      </c>
      <c r="M374" s="27">
        <f t="shared" si="49"/>
        <v>271.47354499999994</v>
      </c>
      <c r="N374" s="28">
        <f t="shared" si="49"/>
        <v>44241.933116</v>
      </c>
      <c r="O374" s="26">
        <f t="shared" si="49"/>
        <v>27305.135578999998</v>
      </c>
      <c r="P374" s="27">
        <f t="shared" si="49"/>
        <v>31145.803049999999</v>
      </c>
      <c r="Q374" s="27">
        <f t="shared" si="49"/>
        <v>36262.087475</v>
      </c>
      <c r="R374" s="28">
        <f t="shared" si="49"/>
        <v>14925.285920999999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1.390631</v>
      </c>
      <c r="G379" s="17">
        <v>0.44373400000000002</v>
      </c>
      <c r="H379" s="17">
        <v>4.2949590000000004</v>
      </c>
      <c r="I379" s="17">
        <v>68.837255999999996</v>
      </c>
      <c r="J379" s="17">
        <v>1.2781499999999999</v>
      </c>
      <c r="K379" s="17">
        <v>34.456281000000004</v>
      </c>
      <c r="L379" s="17">
        <v>331.08750199999997</v>
      </c>
      <c r="M379" s="17">
        <v>3.4889629999999996</v>
      </c>
      <c r="N379" s="19">
        <v>61.284999999999997</v>
      </c>
      <c r="O379" s="16">
        <v>50.910549000000003</v>
      </c>
      <c r="P379" s="17">
        <v>58.212479000000002</v>
      </c>
      <c r="Q379" s="17">
        <v>60.621272999999995</v>
      </c>
      <c r="R379" s="19">
        <v>12.947086999999998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0.96546200000000026</v>
      </c>
      <c r="H381" s="17">
        <f t="shared" si="51"/>
        <v>4.8272890000000004</v>
      </c>
      <c r="I381" s="17">
        <f t="shared" si="51"/>
        <v>164.128108</v>
      </c>
      <c r="J381" s="17">
        <f t="shared" si="51"/>
        <v>0</v>
      </c>
      <c r="K381" s="17">
        <f t="shared" si="51"/>
        <v>6.7582290000000009</v>
      </c>
      <c r="L381" s="17">
        <f t="shared" si="51"/>
        <v>0</v>
      </c>
      <c r="M381" s="17">
        <f t="shared" si="51"/>
        <v>0.96546200000000026</v>
      </c>
      <c r="N381" s="19">
        <f t="shared" si="51"/>
        <v>96.54594699999997</v>
      </c>
      <c r="O381" s="16">
        <f t="shared" si="51"/>
        <v>132.26795299999998</v>
      </c>
      <c r="P381" s="17">
        <f t="shared" si="51"/>
        <v>139.02616899999998</v>
      </c>
      <c r="Q381" s="17">
        <f>SUM(Q382:Q384)</f>
        <v>146.74983900000001</v>
      </c>
      <c r="R381" s="19">
        <f t="shared" si="51"/>
        <v>85.974163999999988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6.1425E-2</v>
      </c>
      <c r="H382" s="23">
        <v>0.30712</v>
      </c>
      <c r="I382" s="23">
        <v>10.442131</v>
      </c>
      <c r="J382" s="23"/>
      <c r="K382" s="23">
        <v>0.42997099999999994</v>
      </c>
      <c r="L382" s="23"/>
      <c r="M382" s="23">
        <v>6.1425E-2</v>
      </c>
      <c r="N382" s="24">
        <v>6.142427999999998</v>
      </c>
      <c r="O382" s="22">
        <v>8.4151300000000013</v>
      </c>
      <c r="P382" s="23">
        <v>8.8451039999999992</v>
      </c>
      <c r="Q382" s="23">
        <v>9.3364980000000024</v>
      </c>
      <c r="R382" s="24">
        <v>5.4698310000000001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0.90403700000000031</v>
      </c>
      <c r="H384" s="23">
        <v>4.5201690000000001</v>
      </c>
      <c r="I384" s="23">
        <v>153.68597700000001</v>
      </c>
      <c r="J384" s="23"/>
      <c r="K384" s="23">
        <v>6.3282580000000008</v>
      </c>
      <c r="L384" s="23"/>
      <c r="M384" s="23">
        <v>0.90403700000000031</v>
      </c>
      <c r="N384" s="24">
        <v>90.403518999999974</v>
      </c>
      <c r="O384" s="22">
        <v>123.85282299999997</v>
      </c>
      <c r="P384" s="23">
        <v>130.18106499999999</v>
      </c>
      <c r="Q384" s="23">
        <v>137.413341</v>
      </c>
      <c r="R384" s="24">
        <v>80.504332999999988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3785.9421480000005</v>
      </c>
      <c r="G392" s="17">
        <f t="shared" si="53"/>
        <v>135.735533</v>
      </c>
      <c r="H392" s="17">
        <f t="shared" si="53"/>
        <v>4029.7776900000008</v>
      </c>
      <c r="I392" s="17">
        <f t="shared" si="53"/>
        <v>9188.1771759999992</v>
      </c>
      <c r="J392" s="17">
        <f t="shared" si="53"/>
        <v>191.00661400000001</v>
      </c>
      <c r="K392" s="17">
        <f t="shared" si="53"/>
        <v>175723.553614</v>
      </c>
      <c r="L392" s="17">
        <f t="shared" si="53"/>
        <v>1332.1619619999997</v>
      </c>
      <c r="M392" s="17">
        <f t="shared" si="53"/>
        <v>1411.405362</v>
      </c>
      <c r="N392" s="19">
        <f t="shared" si="53"/>
        <v>9802.264334999998</v>
      </c>
      <c r="O392" s="16">
        <f t="shared" si="53"/>
        <v>26183.028316000007</v>
      </c>
      <c r="P392" s="17">
        <f t="shared" si="53"/>
        <v>30805.519351000006</v>
      </c>
      <c r="Q392" s="17">
        <f>SUM(Q393:Q395)</f>
        <v>30805.519351000006</v>
      </c>
      <c r="R392" s="19">
        <f t="shared" si="53"/>
        <v>609.91803300000004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196.38756700000005</v>
      </c>
      <c r="G393" s="23">
        <v>15.796890000000001</v>
      </c>
      <c r="H393" s="23">
        <v>216.62446299999999</v>
      </c>
      <c r="I393" s="23">
        <v>1276.9064499999999</v>
      </c>
      <c r="J393" s="23">
        <v>38.510676000000004</v>
      </c>
      <c r="K393" s="23">
        <v>8239.6891500000002</v>
      </c>
      <c r="L393" s="23">
        <v>187.599582</v>
      </c>
      <c r="M393" s="23">
        <v>160.18891299999999</v>
      </c>
      <c r="N393" s="24">
        <v>1629.2269780000001</v>
      </c>
      <c r="O393" s="22">
        <v>1803.7967149999999</v>
      </c>
      <c r="P393" s="23">
        <v>2121.1992209999999</v>
      </c>
      <c r="Q393" s="23">
        <v>2121.1992209999999</v>
      </c>
      <c r="R393" s="24">
        <v>63.737082999999998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27.048327000000008</v>
      </c>
      <c r="G394" s="23">
        <v>6.762079</v>
      </c>
      <c r="H394" s="23">
        <v>33.810406999999998</v>
      </c>
      <c r="I394" s="23">
        <v>595.06315399999994</v>
      </c>
      <c r="J394" s="23">
        <v>20.286247000000003</v>
      </c>
      <c r="K394" s="23">
        <v>676.20813399999997</v>
      </c>
      <c r="L394" s="23">
        <v>87.907056999999995</v>
      </c>
      <c r="M394" s="23">
        <v>67.620814999999979</v>
      </c>
      <c r="N394" s="24">
        <v>811.44975899999986</v>
      </c>
      <c r="O394" s="22">
        <v>608.17096400000003</v>
      </c>
      <c r="P394" s="23">
        <v>714.44785399999978</v>
      </c>
      <c r="Q394" s="23">
        <v>714.44785399999978</v>
      </c>
      <c r="R394" s="24">
        <v>32.191049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3562.5062540000004</v>
      </c>
      <c r="G395" s="23">
        <v>113.176564</v>
      </c>
      <c r="H395" s="23">
        <v>3779.3428200000008</v>
      </c>
      <c r="I395" s="23">
        <v>7316.2075719999993</v>
      </c>
      <c r="J395" s="23">
        <v>132.20969099999999</v>
      </c>
      <c r="K395" s="23">
        <v>166807.65633</v>
      </c>
      <c r="L395" s="23">
        <v>1056.6553229999997</v>
      </c>
      <c r="M395" s="23">
        <v>1183.595634</v>
      </c>
      <c r="N395" s="24">
        <v>7361.5875979999983</v>
      </c>
      <c r="O395" s="22">
        <v>23771.060637000006</v>
      </c>
      <c r="P395" s="23">
        <v>27969.872276000006</v>
      </c>
      <c r="Q395" s="23">
        <v>27969.872276000006</v>
      </c>
      <c r="R395" s="24">
        <v>513.98990100000003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0.40770050602324326</v>
      </c>
      <c r="G397" s="17">
        <f t="shared" si="54"/>
        <v>0.21309663164039652</v>
      </c>
      <c r="H397" s="17">
        <f t="shared" si="54"/>
        <v>49.366656464419393</v>
      </c>
      <c r="I397" s="17">
        <f t="shared" si="54"/>
        <v>29.978563960826371</v>
      </c>
      <c r="J397" s="17">
        <f t="shared" si="54"/>
        <v>9.4105923700574845</v>
      </c>
      <c r="K397" s="17">
        <f t="shared" si="54"/>
        <v>0.42533341692364601</v>
      </c>
      <c r="L397" s="17">
        <f t="shared" si="54"/>
        <v>6701.7213088612143</v>
      </c>
      <c r="M397" s="17">
        <f t="shared" si="54"/>
        <v>0.40681886047822313</v>
      </c>
      <c r="N397" s="19">
        <f t="shared" si="54"/>
        <v>77.779834564987254</v>
      </c>
      <c r="O397" s="16">
        <f t="shared" si="54"/>
        <v>776.66102279156314</v>
      </c>
      <c r="P397" s="17">
        <f t="shared" si="54"/>
        <v>776.66102279156314</v>
      </c>
      <c r="Q397" s="17">
        <f>SUM(Q398:Q401)</f>
        <v>776.66102279156314</v>
      </c>
      <c r="R397" s="19">
        <f t="shared" si="54"/>
        <v>372.56250565254356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2.409108011354421E-2</v>
      </c>
      <c r="G398" s="23">
        <v>1.2600765585785968E-2</v>
      </c>
      <c r="H398" s="23">
        <v>2.910927048320985</v>
      </c>
      <c r="I398" s="23">
        <v>1.7678377018516453</v>
      </c>
      <c r="J398" s="23">
        <v>0.55643719375747414</v>
      </c>
      <c r="K398" s="23">
        <v>2.554037433463793E-2</v>
      </c>
      <c r="L398" s="23">
        <v>550.8034250735559</v>
      </c>
      <c r="M398" s="23">
        <v>2.4018615402489528E-2</v>
      </c>
      <c r="N398" s="24">
        <v>4.5910532813294669</v>
      </c>
      <c r="O398" s="22">
        <v>22.713721926650567</v>
      </c>
      <c r="P398" s="23">
        <v>22.713721926650567</v>
      </c>
      <c r="Q398" s="23">
        <v>22.713721926650567</v>
      </c>
      <c r="R398" s="24">
        <v>10.886040937824681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2.7806427803957843E-2</v>
      </c>
      <c r="G399" s="23">
        <v>1.4512534460600648E-2</v>
      </c>
      <c r="H399" s="23">
        <v>3.3817709246736687</v>
      </c>
      <c r="I399" s="23">
        <v>2.0532930936977798</v>
      </c>
      <c r="J399" s="23">
        <v>0.64095545081701921</v>
      </c>
      <c r="K399" s="23">
        <v>2.8028745696599425E-2</v>
      </c>
      <c r="L399" s="23">
        <v>84.564118444162602</v>
      </c>
      <c r="M399" s="23">
        <v>2.779531190932576E-2</v>
      </c>
      <c r="N399" s="24">
        <v>5.3167792247186316</v>
      </c>
      <c r="O399" s="22">
        <v>38.942944713408956</v>
      </c>
      <c r="P399" s="23">
        <v>38.942944713408956</v>
      </c>
      <c r="Q399" s="23">
        <v>38.942944713408956</v>
      </c>
      <c r="R399" s="24">
        <v>18.690285582273404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8.1784020363020626E-2</v>
      </c>
      <c r="G400" s="23">
        <v>4.2955784094476729E-2</v>
      </c>
      <c r="H400" s="23">
        <v>9.7576139397764141</v>
      </c>
      <c r="I400" s="23">
        <v>5.9287035894191069</v>
      </c>
      <c r="J400" s="23">
        <v>1.8963371588638263</v>
      </c>
      <c r="K400" s="23">
        <v>9.4933599996455204E-2</v>
      </c>
      <c r="L400" s="23">
        <v>4997.0796954554035</v>
      </c>
      <c r="M400" s="23">
        <v>8.1126541381348907E-2</v>
      </c>
      <c r="N400" s="24">
        <v>15.485270978700532</v>
      </c>
      <c r="O400" s="22">
        <v>117.91968910513258</v>
      </c>
      <c r="P400" s="23">
        <v>117.91968910513258</v>
      </c>
      <c r="Q400" s="23">
        <v>117.91968910513258</v>
      </c>
      <c r="R400" s="24">
        <v>56.422345027132558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0.2740189777427206</v>
      </c>
      <c r="G401" s="23">
        <v>0.14302754749953317</v>
      </c>
      <c r="H401" s="23">
        <v>33.316344551648321</v>
      </c>
      <c r="I401" s="23">
        <v>20.228729575857837</v>
      </c>
      <c r="J401" s="23">
        <v>6.3168625666191645</v>
      </c>
      <c r="K401" s="23">
        <v>0.27683069689595347</v>
      </c>
      <c r="L401" s="23">
        <v>1069.2740698880925</v>
      </c>
      <c r="M401" s="23">
        <v>0.27387839178505891</v>
      </c>
      <c r="N401" s="24">
        <v>52.386731080238626</v>
      </c>
      <c r="O401" s="22">
        <v>597.08466704637101</v>
      </c>
      <c r="P401" s="23">
        <v>597.08466704637101</v>
      </c>
      <c r="Q401" s="23">
        <v>597.08466704637101</v>
      </c>
      <c r="R401" s="24">
        <v>286.56383410531294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18.981099000000007</v>
      </c>
      <c r="H403" s="17">
        <v>94.905500000000004</v>
      </c>
      <c r="I403" s="17">
        <v>3226.7869950000004</v>
      </c>
      <c r="J403" s="17"/>
      <c r="K403" s="17">
        <v>132.86770000000001</v>
      </c>
      <c r="L403" s="17"/>
      <c r="M403" s="17">
        <v>18.981099000000007</v>
      </c>
      <c r="N403" s="19">
        <v>1898.1100010000005</v>
      </c>
      <c r="O403" s="16">
        <v>5636.4610840000014</v>
      </c>
      <c r="P403" s="17">
        <v>5636.4610840000014</v>
      </c>
      <c r="Q403" s="17">
        <v>5636.4610840000014</v>
      </c>
      <c r="R403" s="19">
        <v>3096.2721509999992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0.20710499999999998</v>
      </c>
      <c r="H405" s="17">
        <v>1.0355500000000006</v>
      </c>
      <c r="I405" s="17">
        <v>35.208703999999983</v>
      </c>
      <c r="J405" s="17"/>
      <c r="K405" s="17">
        <v>1.4497659999999997</v>
      </c>
      <c r="L405" s="17"/>
      <c r="M405" s="17">
        <v>0.20710499999999998</v>
      </c>
      <c r="N405" s="19">
        <v>20.711000000000009</v>
      </c>
      <c r="O405" s="16">
        <v>53.354557000000014</v>
      </c>
      <c r="P405" s="17">
        <v>53.354557000000014</v>
      </c>
      <c r="Q405" s="17">
        <v>53.354557000000014</v>
      </c>
      <c r="R405" s="19">
        <v>19.573916000000004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9.9752859999999988</v>
      </c>
      <c r="H407" s="17">
        <v>49.876415000000009</v>
      </c>
      <c r="I407" s="17">
        <v>1695.7982200000004</v>
      </c>
      <c r="J407" s="17"/>
      <c r="K407" s="17">
        <v>69.826992999999987</v>
      </c>
      <c r="L407" s="17"/>
      <c r="M407" s="17">
        <v>9.9752859999999988</v>
      </c>
      <c r="N407" s="19">
        <v>997.52837599999998</v>
      </c>
      <c r="O407" s="16">
        <v>3413.9401329999996</v>
      </c>
      <c r="P407" s="17">
        <v>3413.9401329999996</v>
      </c>
      <c r="Q407" s="17">
        <v>3413.9401329999996</v>
      </c>
      <c r="R407" s="19">
        <v>1905.4924589999996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3787.7404795060238</v>
      </c>
      <c r="G413" s="27">
        <f t="shared" si="55"/>
        <v>166.52131563164042</v>
      </c>
      <c r="H413" s="27">
        <f t="shared" si="55"/>
        <v>4234.0840594644196</v>
      </c>
      <c r="I413" s="27">
        <f t="shared" si="55"/>
        <v>14408.915022960828</v>
      </c>
      <c r="J413" s="27">
        <f t="shared" si="55"/>
        <v>201.69535637005751</v>
      </c>
      <c r="K413" s="27">
        <f t="shared" si="55"/>
        <v>175969.33791641693</v>
      </c>
      <c r="L413" s="27">
        <f t="shared" si="55"/>
        <v>8364.9707728612138</v>
      </c>
      <c r="M413" s="27">
        <f t="shared" si="55"/>
        <v>1445.4300958604781</v>
      </c>
      <c r="N413" s="28">
        <f t="shared" si="55"/>
        <v>12954.224493564985</v>
      </c>
      <c r="O413" s="26">
        <f t="shared" si="55"/>
        <v>36246.62361479157</v>
      </c>
      <c r="P413" s="27">
        <f t="shared" si="55"/>
        <v>40883.174795791565</v>
      </c>
      <c r="Q413" s="27">
        <f t="shared" si="55"/>
        <v>40893.30725979156</v>
      </c>
      <c r="R413" s="28">
        <f t="shared" si="55"/>
        <v>6102.7403156525415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394.00996332879998</v>
      </c>
      <c r="G418" s="17">
        <f t="shared" ref="G418:R418" si="57">SUM(G419:G427)</f>
        <v>1170.6432043013349</v>
      </c>
      <c r="H418" s="17">
        <f t="shared" si="57"/>
        <v>1090.6429922613383</v>
      </c>
      <c r="I418" s="17">
        <f t="shared" si="57"/>
        <v>3076.9356361453333</v>
      </c>
      <c r="J418" s="17">
        <f t="shared" si="57"/>
        <v>275.37884610200001</v>
      </c>
      <c r="K418" s="17">
        <f t="shared" si="57"/>
        <v>682.6750457280034</v>
      </c>
      <c r="L418" s="17">
        <f t="shared" si="57"/>
        <v>3763.7120780160103</v>
      </c>
      <c r="M418" s="17">
        <f t="shared" si="57"/>
        <v>26.321109385408</v>
      </c>
      <c r="N418" s="19">
        <f t="shared" si="57"/>
        <v>4636.7209920280102</v>
      </c>
      <c r="O418" s="16">
        <f t="shared" si="57"/>
        <v>2038.1743163125996</v>
      </c>
      <c r="P418" s="17">
        <f t="shared" si="57"/>
        <v>2046.9403704325996</v>
      </c>
      <c r="Q418" s="17">
        <f t="shared" si="57"/>
        <v>2187.0662924725993</v>
      </c>
      <c r="R418" s="19">
        <f t="shared" si="57"/>
        <v>2.7741644402150003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48.280632328800003</v>
      </c>
      <c r="G419" s="23">
        <v>42.536792301334998</v>
      </c>
      <c r="H419" s="23">
        <v>96.903887261338397</v>
      </c>
      <c r="I419" s="23">
        <v>232.51513214533381</v>
      </c>
      <c r="J419" s="23">
        <v>94.263504102000013</v>
      </c>
      <c r="K419" s="23">
        <v>122.88843372800341</v>
      </c>
      <c r="L419" s="23">
        <v>270.24871101601002</v>
      </c>
      <c r="M419" s="23">
        <v>15.857633385408</v>
      </c>
      <c r="N419" s="24">
        <v>32.791898028010003</v>
      </c>
      <c r="O419" s="22">
        <v>54.229943712600004</v>
      </c>
      <c r="P419" s="23">
        <v>54.310028832599997</v>
      </c>
      <c r="Q419" s="23">
        <v>54.42014587260001</v>
      </c>
      <c r="R419" s="24">
        <v>1.9059731352150002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18.034114600000002</v>
      </c>
      <c r="P421" s="23">
        <v>18.034114600000002</v>
      </c>
      <c r="Q421" s="23">
        <v>18.034114600000002</v>
      </c>
      <c r="R421" s="24">
        <v>0.45085286499999999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327.85555699999998</v>
      </c>
      <c r="G423" s="23">
        <v>1116.1040229999999</v>
      </c>
      <c r="H423" s="23">
        <v>976.59102099999996</v>
      </c>
      <c r="I423" s="23">
        <v>2790.2600579999998</v>
      </c>
      <c r="J423" s="23">
        <v>160.439953</v>
      </c>
      <c r="K423" s="23">
        <v>558.05201199999999</v>
      </c>
      <c r="L423" s="23">
        <v>3487.8250720000001</v>
      </c>
      <c r="M423" s="23">
        <v>10.463476</v>
      </c>
      <c r="N423" s="24">
        <v>4603.9290940000001</v>
      </c>
      <c r="O423" s="22">
        <v>3.1848540000000001</v>
      </c>
      <c r="P423" s="23">
        <v>11.870823</v>
      </c>
      <c r="Q423" s="23">
        <v>150.55676800000001</v>
      </c>
      <c r="R423" s="24">
        <v>0.11146944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5.7819999999999989E-3</v>
      </c>
      <c r="G425" s="23">
        <v>0.69384000000000001</v>
      </c>
      <c r="H425" s="23">
        <v>9.2511999999999983E-2</v>
      </c>
      <c r="I425" s="23">
        <v>14.223719999999998</v>
      </c>
      <c r="J425" s="23">
        <v>9.3668399999999998</v>
      </c>
      <c r="K425" s="23">
        <v>1.7345999999999999</v>
      </c>
      <c r="L425" s="23"/>
      <c r="M425" s="23"/>
      <c r="N425" s="24"/>
      <c r="O425" s="22"/>
      <c r="P425" s="23"/>
      <c r="Q425" s="23">
        <v>1.32986</v>
      </c>
      <c r="R425" s="24">
        <v>0.30586900000000006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17.867992000000005</v>
      </c>
      <c r="G427" s="23">
        <v>11.308548999999999</v>
      </c>
      <c r="H427" s="23">
        <v>17.055572000000002</v>
      </c>
      <c r="I427" s="23">
        <v>39.936725999999986</v>
      </c>
      <c r="J427" s="23">
        <v>11.308548999999999</v>
      </c>
      <c r="K427" s="23"/>
      <c r="L427" s="23">
        <v>5.6382949999999994</v>
      </c>
      <c r="M427" s="23"/>
      <c r="N427" s="24"/>
      <c r="O427" s="22">
        <v>1962.7254039999996</v>
      </c>
      <c r="P427" s="23">
        <v>1962.7254039999996</v>
      </c>
      <c r="Q427" s="23">
        <v>1962.7254039999996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50.633631000000001</v>
      </c>
      <c r="P429" s="17">
        <f t="shared" si="58"/>
        <v>53.91048700000001</v>
      </c>
      <c r="Q429" s="17">
        <f>SUM(Q430:Q432)</f>
        <v>58.209157000000005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4.5724150000000003</v>
      </c>
      <c r="P430" s="35">
        <v>7.591158000000001</v>
      </c>
      <c r="Q430" s="35">
        <v>11.551230000000004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46.061216000000002</v>
      </c>
      <c r="P431" s="23">
        <v>46.31932900000001</v>
      </c>
      <c r="Q431" s="23">
        <v>46.657927000000001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345.60612399999997</v>
      </c>
      <c r="G434" s="17">
        <v>604.81072099999983</v>
      </c>
      <c r="H434" s="17">
        <v>86.401531999999989</v>
      </c>
      <c r="I434" s="17">
        <v>1209.6214429999998</v>
      </c>
      <c r="J434" s="17"/>
      <c r="K434" s="17"/>
      <c r="L434" s="17">
        <v>5788.9026130000011</v>
      </c>
      <c r="M434" s="17">
        <v>259.20459499999998</v>
      </c>
      <c r="N434" s="19">
        <v>155954.76440799999</v>
      </c>
      <c r="O434" s="16">
        <v>39831.106033999997</v>
      </c>
      <c r="P434" s="17">
        <v>42250.348917000003</v>
      </c>
      <c r="Q434" s="17">
        <v>43027.962698000003</v>
      </c>
      <c r="R434" s="19">
        <v>22265.674673000001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0.66330600000000028</v>
      </c>
      <c r="G436" s="17">
        <f t="shared" si="59"/>
        <v>0.24514799999999995</v>
      </c>
      <c r="H436" s="17">
        <f t="shared" si="59"/>
        <v>0.66087400000000007</v>
      </c>
      <c r="I436" s="17">
        <f t="shared" si="59"/>
        <v>0.60580199999999995</v>
      </c>
      <c r="J436" s="17">
        <f t="shared" si="59"/>
        <v>72.618145999999982</v>
      </c>
      <c r="K436" s="17">
        <f t="shared" si="59"/>
        <v>0.84461300000000017</v>
      </c>
      <c r="L436" s="17">
        <f t="shared" si="59"/>
        <v>1.4635719999999999</v>
      </c>
      <c r="M436" s="17">
        <f t="shared" si="59"/>
        <v>0.96401599999999998</v>
      </c>
      <c r="N436" s="19">
        <f t="shared" si="59"/>
        <v>7.8037740000000024</v>
      </c>
      <c r="O436" s="16">
        <f t="shared" si="59"/>
        <v>1.6911719999999999</v>
      </c>
      <c r="P436" s="17">
        <f t="shared" si="59"/>
        <v>1.6911719999999999</v>
      </c>
      <c r="Q436" s="17">
        <f>SUM(Q437:Q438)</f>
        <v>1.8792989999999996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0.66330600000000028</v>
      </c>
      <c r="G437" s="23">
        <v>0.24514799999999995</v>
      </c>
      <c r="H437" s="23">
        <v>0.66087400000000007</v>
      </c>
      <c r="I437" s="23">
        <v>0.60580199999999995</v>
      </c>
      <c r="J437" s="23">
        <v>72.618145999999982</v>
      </c>
      <c r="K437" s="23">
        <v>0.84461300000000017</v>
      </c>
      <c r="L437" s="23">
        <v>1.4635719999999999</v>
      </c>
      <c r="M437" s="23">
        <v>0.96401599999999998</v>
      </c>
      <c r="N437" s="24">
        <v>7.8037740000000024</v>
      </c>
      <c r="O437" s="22">
        <v>1.6911719999999999</v>
      </c>
      <c r="P437" s="23">
        <v>1.6911719999999999</v>
      </c>
      <c r="Q437" s="23">
        <v>1.8792989999999996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4.4978799999999994</v>
      </c>
      <c r="P440" s="17">
        <f t="shared" si="60"/>
        <v>4.4978799999999994</v>
      </c>
      <c r="Q440" s="17">
        <f>SUM(Q441:Q447)</f>
        <v>4.4978799999999994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1.062835</v>
      </c>
      <c r="P441" s="23">
        <v>1.062835</v>
      </c>
      <c r="Q441" s="23">
        <v>1.062835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3.4350449999999992</v>
      </c>
      <c r="P442" s="23">
        <v>3.4350449999999992</v>
      </c>
      <c r="Q442" s="23">
        <v>3.4350449999999992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740.27939332879987</v>
      </c>
      <c r="G449" s="27">
        <f t="shared" si="61"/>
        <v>1775.6990733013347</v>
      </c>
      <c r="H449" s="27">
        <f t="shared" si="61"/>
        <v>1177.7053982613384</v>
      </c>
      <c r="I449" s="27">
        <f t="shared" si="61"/>
        <v>4287.1628811453329</v>
      </c>
      <c r="J449" s="27">
        <f t="shared" si="61"/>
        <v>347.99699210199998</v>
      </c>
      <c r="K449" s="27">
        <f t="shared" si="61"/>
        <v>683.51965872800338</v>
      </c>
      <c r="L449" s="27">
        <f t="shared" si="61"/>
        <v>9554.0782630160102</v>
      </c>
      <c r="M449" s="27">
        <f t="shared" si="61"/>
        <v>286.48972038540802</v>
      </c>
      <c r="N449" s="28">
        <f t="shared" si="61"/>
        <v>160599.289174028</v>
      </c>
      <c r="O449" s="26">
        <f t="shared" si="61"/>
        <v>41926.103033312596</v>
      </c>
      <c r="P449" s="27">
        <f t="shared" si="61"/>
        <v>44357.388826432609</v>
      </c>
      <c r="Q449" s="27">
        <f t="shared" si="61"/>
        <v>45279.615326472602</v>
      </c>
      <c r="R449" s="28">
        <f t="shared" si="61"/>
        <v>22268.448837440217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2115.5770840000005</v>
      </c>
      <c r="P454" s="17">
        <f t="shared" si="63"/>
        <v>47995.137920000001</v>
      </c>
      <c r="Q454" s="17">
        <f>SUM(Q455:Q460)</f>
        <v>47995.137920000001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295.46315999999996</v>
      </c>
      <c r="P455" s="23">
        <v>7682.0421599999991</v>
      </c>
      <c r="Q455" s="23">
        <v>7682.0421599999991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1465.2763900000004</v>
      </c>
      <c r="P456" s="23">
        <v>31419.742970999996</v>
      </c>
      <c r="Q456" s="23">
        <v>31419.742970999996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7.0226999999999995</v>
      </c>
      <c r="P457" s="23">
        <v>182.59020000000004</v>
      </c>
      <c r="Q457" s="23">
        <v>182.59020000000004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24.513300000000001</v>
      </c>
      <c r="P458" s="23">
        <v>637.34579999999994</v>
      </c>
      <c r="Q458" s="23">
        <v>637.34579999999994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129.97997400000003</v>
      </c>
      <c r="P459" s="23">
        <v>3047.0562289999998</v>
      </c>
      <c r="Q459" s="23">
        <v>3047.0562289999998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193.32156000000003</v>
      </c>
      <c r="P460" s="23">
        <v>5026.3605600000001</v>
      </c>
      <c r="Q460" s="23">
        <v>5026.3605600000001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25.967147999999998</v>
      </c>
      <c r="G470" s="17">
        <f t="shared" si="65"/>
        <v>2080.3257830000002</v>
      </c>
      <c r="H470" s="17">
        <f t="shared" si="65"/>
        <v>314.29447000000005</v>
      </c>
      <c r="I470" s="17">
        <f t="shared" si="65"/>
        <v>196.89712600000001</v>
      </c>
      <c r="J470" s="17">
        <f t="shared" si="65"/>
        <v>382.29028599999998</v>
      </c>
      <c r="K470" s="17">
        <f t="shared" si="65"/>
        <v>133.60336000000001</v>
      </c>
      <c r="L470" s="17">
        <f t="shared" si="65"/>
        <v>242.83502000000004</v>
      </c>
      <c r="M470" s="17">
        <f t="shared" si="65"/>
        <v>83.357126999999991</v>
      </c>
      <c r="N470" s="19">
        <f t="shared" si="65"/>
        <v>1889.8097699999998</v>
      </c>
      <c r="O470" s="16">
        <f t="shared" si="65"/>
        <v>19377.485321000004</v>
      </c>
      <c r="P470" s="17">
        <f t="shared" si="65"/>
        <v>20323.80356</v>
      </c>
      <c r="Q470" s="17">
        <f>SUM(Q471:Q475)</f>
        <v>20647.772542999999</v>
      </c>
      <c r="R470" s="19">
        <f t="shared" si="65"/>
        <v>2247.4419969999999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17.748063999999999</v>
      </c>
      <c r="G471" s="23">
        <v>950.20155800000009</v>
      </c>
      <c r="H471" s="23">
        <v>211.55590300000003</v>
      </c>
      <c r="I471" s="23">
        <v>103.14818100000002</v>
      </c>
      <c r="J471" s="23">
        <v>202.49780100000001</v>
      </c>
      <c r="K471" s="23">
        <v>66.823295000000016</v>
      </c>
      <c r="L471" s="23">
        <v>101.56949200000001</v>
      </c>
      <c r="M471" s="23">
        <v>57.672487999999987</v>
      </c>
      <c r="N471" s="24">
        <v>1170.6398059999999</v>
      </c>
      <c r="O471" s="22">
        <v>12442.632113000005</v>
      </c>
      <c r="P471" s="23">
        <v>13003.680722000001</v>
      </c>
      <c r="Q471" s="23">
        <v>13199.226500999999</v>
      </c>
      <c r="R471" s="24">
        <v>1605.325961</v>
      </c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2.651545</v>
      </c>
      <c r="G473" s="23">
        <v>364.58780299999995</v>
      </c>
      <c r="H473" s="23">
        <v>33.144347000000003</v>
      </c>
      <c r="I473" s="23">
        <v>30.244216000000005</v>
      </c>
      <c r="J473" s="23">
        <v>58.002603000000001</v>
      </c>
      <c r="K473" s="23">
        <v>21.543823000000003</v>
      </c>
      <c r="L473" s="23">
        <v>45.573477000000018</v>
      </c>
      <c r="M473" s="23">
        <v>8.2860849999999999</v>
      </c>
      <c r="N473" s="24">
        <v>232.01042300000003</v>
      </c>
      <c r="O473" s="22">
        <v>2237.2433640000004</v>
      </c>
      <c r="P473" s="23">
        <v>2361.5346679999998</v>
      </c>
      <c r="Q473" s="23">
        <v>2402.9650969999998</v>
      </c>
      <c r="R473" s="24">
        <v>207.15216100000001</v>
      </c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0.10555799999999999</v>
      </c>
      <c r="G474" s="23">
        <v>14.514103</v>
      </c>
      <c r="H474" s="23">
        <v>1.3194650000000003</v>
      </c>
      <c r="I474" s="23">
        <v>1.2040110000000002</v>
      </c>
      <c r="J474" s="23">
        <v>2.3090620000000004</v>
      </c>
      <c r="K474" s="23">
        <v>0.85765100000000005</v>
      </c>
      <c r="L474" s="23">
        <v>1.8142619999999998</v>
      </c>
      <c r="M474" s="23">
        <v>0.32986599999999999</v>
      </c>
      <c r="N474" s="24">
        <v>9.2362470000000005</v>
      </c>
      <c r="O474" s="22">
        <v>89.063809999999989</v>
      </c>
      <c r="P474" s="23">
        <v>94.011799999999994</v>
      </c>
      <c r="Q474" s="23">
        <v>95.66113</v>
      </c>
      <c r="R474" s="24">
        <v>8.2466489999999997</v>
      </c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5.4619810000000006</v>
      </c>
      <c r="G475" s="23">
        <v>751.02231900000004</v>
      </c>
      <c r="H475" s="23">
        <v>68.274754999999985</v>
      </c>
      <c r="I475" s="23">
        <v>62.300717999999989</v>
      </c>
      <c r="J475" s="23">
        <v>119.48082000000001</v>
      </c>
      <c r="K475" s="23">
        <v>44.378590999999993</v>
      </c>
      <c r="L475" s="23">
        <v>93.877789000000021</v>
      </c>
      <c r="M475" s="23">
        <v>17.068688000000002</v>
      </c>
      <c r="N475" s="24">
        <v>477.92329400000006</v>
      </c>
      <c r="O475" s="22">
        <v>4608.546034</v>
      </c>
      <c r="P475" s="23">
        <v>4864.5763699999998</v>
      </c>
      <c r="Q475" s="23">
        <v>4949.9198150000002</v>
      </c>
      <c r="R475" s="24">
        <v>426.71722600000004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1976.1641029999998</v>
      </c>
      <c r="P520" s="17">
        <f t="shared" si="70"/>
        <v>11068.335699000007</v>
      </c>
      <c r="Q520" s="17">
        <f>SUM(Q521:Q524)</f>
        <v>40124.795068000014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1976.1641029999998</v>
      </c>
      <c r="P524" s="23">
        <v>11068.335699000007</v>
      </c>
      <c r="Q524" s="23">
        <v>40124.795068000014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25.967147999999998</v>
      </c>
      <c r="G526" s="27">
        <f t="shared" si="71"/>
        <v>2080.3257830000002</v>
      </c>
      <c r="H526" s="27">
        <f t="shared" si="71"/>
        <v>314.29447000000005</v>
      </c>
      <c r="I526" s="27">
        <f t="shared" si="71"/>
        <v>196.89712600000001</v>
      </c>
      <c r="J526" s="27">
        <f t="shared" si="71"/>
        <v>382.29028599999998</v>
      </c>
      <c r="K526" s="27">
        <f t="shared" si="71"/>
        <v>133.60336000000001</v>
      </c>
      <c r="L526" s="27">
        <f t="shared" si="71"/>
        <v>242.83502000000004</v>
      </c>
      <c r="M526" s="27">
        <f t="shared" si="71"/>
        <v>83.357126999999991</v>
      </c>
      <c r="N526" s="28">
        <f t="shared" si="71"/>
        <v>1889.8097699999998</v>
      </c>
      <c r="O526" s="26">
        <f t="shared" si="71"/>
        <v>23469.226508000003</v>
      </c>
      <c r="P526" s="27">
        <f t="shared" si="71"/>
        <v>79387.277179000012</v>
      </c>
      <c r="Q526" s="27">
        <f t="shared" si="71"/>
        <v>108767.70553100001</v>
      </c>
      <c r="R526" s="28">
        <f t="shared" si="71"/>
        <v>2247.4419969999999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37943.353659999993</v>
      </c>
      <c r="P557" s="17">
        <f t="shared" si="75"/>
        <v>46375.210038999998</v>
      </c>
      <c r="Q557" s="17">
        <f>SUM(Q558:Q559)</f>
        <v>71670.779135000019</v>
      </c>
      <c r="R557" s="19">
        <f t="shared" si="75"/>
        <v>3414.9018289999999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33040.389898999994</v>
      </c>
      <c r="P558" s="23">
        <v>40382.698776999998</v>
      </c>
      <c r="Q558" s="23">
        <v>62409.625372000017</v>
      </c>
      <c r="R558" s="24">
        <v>2973.635092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4902.9637609999991</v>
      </c>
      <c r="P559" s="23">
        <v>5992.511262</v>
      </c>
      <c r="Q559" s="23">
        <v>9261.1537630000039</v>
      </c>
      <c r="R559" s="24">
        <v>441.26673700000009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37943.353659999993</v>
      </c>
      <c r="P653" s="27">
        <f t="shared" si="87"/>
        <v>46375.210038999998</v>
      </c>
      <c r="Q653" s="27">
        <f t="shared" si="87"/>
        <v>71670.779135000019</v>
      </c>
      <c r="R653" s="28">
        <f t="shared" si="87"/>
        <v>3414.9018289999999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2000&amp;CTOTAL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4.4092908198145011</v>
      </c>
      <c r="H4" s="188">
        <f t="shared" si="1"/>
        <v>0.80875258486768475</v>
      </c>
      <c r="I4" s="188">
        <f t="shared" si="1"/>
        <v>29.007164723595874</v>
      </c>
      <c r="J4" s="188">
        <f t="shared" si="1"/>
        <v>22.476490691388445</v>
      </c>
      <c r="K4" s="188">
        <f t="shared" si="1"/>
        <v>2.2545554216859625</v>
      </c>
      <c r="L4" s="188">
        <f t="shared" si="0"/>
        <v>54.546964339181756</v>
      </c>
      <c r="M4" s="189">
        <f t="shared" si="0"/>
        <v>2.4744490550283002E-3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4.1533505746731505</v>
      </c>
      <c r="H5" s="113">
        <v>0.57623934351794803</v>
      </c>
      <c r="I5" s="113">
        <v>27.4979436642117</v>
      </c>
      <c r="J5" s="113">
        <v>21.625196076747301</v>
      </c>
      <c r="K5" s="113">
        <v>1.3858103435093216</v>
      </c>
      <c r="L5" s="113">
        <v>51.085190455774708</v>
      </c>
      <c r="M5" s="24">
        <v>2.4219217429743002E-3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0.201025988277722</v>
      </c>
      <c r="H6" s="113">
        <v>1.2416000088206701E-2</v>
      </c>
      <c r="I6" s="113">
        <v>0.65345358530093101</v>
      </c>
      <c r="J6" s="113">
        <v>0.55547356518281787</v>
      </c>
      <c r="K6" s="113">
        <v>0.32247282253614906</v>
      </c>
      <c r="L6" s="113">
        <v>1.5438159111359813</v>
      </c>
      <c r="M6" s="24">
        <v>5.2385768814099996E-5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2.031143E-4</v>
      </c>
      <c r="H7" s="113">
        <v>7.9626236380000007E-2</v>
      </c>
      <c r="I7" s="113">
        <v>0.15917243532</v>
      </c>
      <c r="J7" s="113">
        <v>7.9847128819999988E-2</v>
      </c>
      <c r="K7" s="113">
        <v>7.984456781999999E-2</v>
      </c>
      <c r="L7" s="113">
        <v>0.39849036834000001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3.854286549386072E-3</v>
      </c>
      <c r="H8" s="113">
        <v>3.0189882004899222E-3</v>
      </c>
      <c r="I8" s="113">
        <v>8.5288965478108516E-3</v>
      </c>
      <c r="J8" s="113">
        <v>5.9817002456139532E-3</v>
      </c>
      <c r="K8" s="113">
        <v>0.10177870070948528</v>
      </c>
      <c r="L8" s="113">
        <v>0.11930828570340002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5.0856856014242287E-2</v>
      </c>
      <c r="H9" s="113">
        <v>0.1374520166810401</v>
      </c>
      <c r="I9" s="113">
        <v>0.68806614221543261</v>
      </c>
      <c r="J9" s="113">
        <v>0.2099922203927132</v>
      </c>
      <c r="K9" s="113">
        <v>0.36464898711100668</v>
      </c>
      <c r="L9" s="113">
        <v>1.4001593182276706</v>
      </c>
      <c r="M9" s="24">
        <v>1.4154323990000001E-7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4.8899999999999996E-4</v>
      </c>
      <c r="G11" s="17">
        <f t="shared" ref="G11:K11" si="3">SUM(G12:G16)</f>
        <v>1.0438546337999999E-2</v>
      </c>
      <c r="H11" s="111">
        <f t="shared" si="3"/>
        <v>0.97879742354015997</v>
      </c>
      <c r="I11" s="111">
        <f t="shared" si="3"/>
        <v>1.56678202803024</v>
      </c>
      <c r="J11" s="111">
        <f t="shared" si="3"/>
        <v>0.48950679459024005</v>
      </c>
      <c r="K11" s="111">
        <f t="shared" si="3"/>
        <v>0.39163279683023999</v>
      </c>
      <c r="L11" s="111">
        <f t="shared" si="2"/>
        <v>3.42671904299088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4.8899999999999996E-4</v>
      </c>
      <c r="G14" s="23">
        <v>1.0438546337999999E-2</v>
      </c>
      <c r="H14" s="113">
        <v>0.97879742354015997</v>
      </c>
      <c r="I14" s="113">
        <v>1.56678202803024</v>
      </c>
      <c r="J14" s="113">
        <v>0.48950679459024005</v>
      </c>
      <c r="K14" s="113">
        <v>0.39163279683023999</v>
      </c>
      <c r="L14" s="113">
        <v>3.42671904299088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0.22041412264683735</v>
      </c>
      <c r="H18" s="111">
        <f t="shared" si="5"/>
        <v>5.6674473121245503E-2</v>
      </c>
      <c r="I18" s="111">
        <f t="shared" si="5"/>
        <v>0.44134706342581287</v>
      </c>
      <c r="J18" s="111">
        <f t="shared" si="5"/>
        <v>7.2782678441247597E-2</v>
      </c>
      <c r="K18" s="111">
        <f t="shared" si="5"/>
        <v>0.2945755987833123</v>
      </c>
      <c r="L18" s="111">
        <f t="shared" si="4"/>
        <v>0.86538003734520808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9.0796930057453571E-3</v>
      </c>
      <c r="H19" s="113">
        <v>9.0018017336000004E-5</v>
      </c>
      <c r="I19" s="113">
        <v>1.35913646978096E-2</v>
      </c>
      <c r="J19" s="113">
        <v>8.4895653169599997E-5</v>
      </c>
      <c r="K19" s="113">
        <v>8.4895653169599997E-5</v>
      </c>
      <c r="L19" s="113">
        <v>1.3851211685927199E-2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6.6654319802833192E-2</v>
      </c>
      <c r="H20" s="113">
        <v>7.4518749501754E-3</v>
      </c>
      <c r="I20" s="113">
        <v>0.11096467435672311</v>
      </c>
      <c r="J20" s="113">
        <v>8.0709302762532985E-3</v>
      </c>
      <c r="K20" s="113">
        <v>8.0709302762532985E-3</v>
      </c>
      <c r="L20" s="113">
        <v>0.13455858588113953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8.6290692463284833E-3</v>
      </c>
      <c r="H21" s="113">
        <v>1.2718386967392999E-3</v>
      </c>
      <c r="I21" s="113">
        <v>1.4938282965478999E-2</v>
      </c>
      <c r="J21" s="113">
        <v>1.1995941614224999E-3</v>
      </c>
      <c r="K21" s="113">
        <v>1.1995941614224999E-3</v>
      </c>
      <c r="L21" s="113">
        <v>1.8609302823557501E-2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7.1162062323176004E-6</v>
      </c>
      <c r="H22" s="113">
        <v>1.7131094721485999E-2</v>
      </c>
      <c r="I22" s="113">
        <v>4.8346884613862197E-2</v>
      </c>
      <c r="J22" s="113">
        <v>3.39690279255426E-2</v>
      </c>
      <c r="K22" s="113">
        <v>0.25576194826760729</v>
      </c>
      <c r="L22" s="113">
        <v>0.35520890781008185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0.13604392438569798</v>
      </c>
      <c r="H24" s="113">
        <v>3.0729646735508803E-2</v>
      </c>
      <c r="I24" s="113">
        <v>0.25350585679193893</v>
      </c>
      <c r="J24" s="113">
        <v>2.9458230424859604E-2</v>
      </c>
      <c r="K24" s="113">
        <v>2.9458230424859604E-2</v>
      </c>
      <c r="L24" s="113">
        <v>0.3431520291445021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58.255916608</v>
      </c>
      <c r="I26" s="111">
        <f t="shared" si="7"/>
        <v>0.71188492799999992</v>
      </c>
      <c r="J26" s="111">
        <f t="shared" si="7"/>
        <v>0.21356547840000001</v>
      </c>
      <c r="K26" s="111">
        <f t="shared" si="7"/>
        <v>0.14237698559999998</v>
      </c>
      <c r="L26" s="111">
        <f t="shared" si="6"/>
        <v>59.323744000000005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58.255916608</v>
      </c>
      <c r="I32" s="113">
        <v>0.71188492799999992</v>
      </c>
      <c r="J32" s="113">
        <v>0.21356547840000001</v>
      </c>
      <c r="K32" s="113">
        <v>0.14237698559999998</v>
      </c>
      <c r="L32" s="113">
        <v>59.323744000000005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5.3399999999999997E-4</v>
      </c>
      <c r="G35" s="17">
        <f t="shared" ref="G35:K35" si="9">SUM(G36:G41)</f>
        <v>8.4664263250149988E-2</v>
      </c>
      <c r="H35" s="111">
        <f t="shared" si="9"/>
        <v>10.750133385172971</v>
      </c>
      <c r="I35" s="111">
        <f t="shared" si="9"/>
        <v>14.122611995359447</v>
      </c>
      <c r="J35" s="111">
        <f t="shared" si="9"/>
        <v>7.4697318279594525</v>
      </c>
      <c r="K35" s="111">
        <f t="shared" si="9"/>
        <v>5.0085903057594514</v>
      </c>
      <c r="L35" s="111">
        <f t="shared" si="8"/>
        <v>37.351067514251334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5.0799999999999999E-4</v>
      </c>
      <c r="G38" s="23">
        <v>8.2980098690149995E-2</v>
      </c>
      <c r="H38" s="113">
        <v>10.747691431972969</v>
      </c>
      <c r="I38" s="113">
        <v>14.111586647959449</v>
      </c>
      <c r="J38" s="113">
        <v>7.4662876479594527</v>
      </c>
      <c r="K38" s="113">
        <v>5.005087647959451</v>
      </c>
      <c r="L38" s="113">
        <v>37.330653375851334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1.0595E-6</v>
      </c>
      <c r="H39" s="113">
        <v>1.1866399999999998E-6</v>
      </c>
      <c r="I39" s="113">
        <v>1.7799600000000003E-6</v>
      </c>
      <c r="J39" s="113">
        <v>1.7799600000000003E-6</v>
      </c>
      <c r="K39" s="113">
        <v>1.7799600000000003E-6</v>
      </c>
      <c r="L39" s="113">
        <v>6.5265200000000007E-6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/>
      <c r="G40" s="23">
        <v>4.6866426000000003E-4</v>
      </c>
      <c r="H40" s="113">
        <v>9.8666159999999999E-4</v>
      </c>
      <c r="I40" s="113">
        <v>7.3999620000000004E-3</v>
      </c>
      <c r="J40" s="113">
        <v>1.3977706E-3</v>
      </c>
      <c r="K40" s="113">
        <v>1.4799924E-3</v>
      </c>
      <c r="L40" s="113">
        <v>1.1264386599999999E-2</v>
      </c>
      <c r="M40" s="24"/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2.5999999999999998E-5</v>
      </c>
      <c r="G41" s="23">
        <v>1.2144408000000001E-3</v>
      </c>
      <c r="H41" s="113">
        <v>1.45410496E-3</v>
      </c>
      <c r="I41" s="113">
        <v>3.6236054400000002E-3</v>
      </c>
      <c r="J41" s="113">
        <v>2.04462944E-3</v>
      </c>
      <c r="K41" s="113">
        <v>2.0208854399999996E-3</v>
      </c>
      <c r="L41" s="113">
        <v>9.1432252800000002E-3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1.023E-3</v>
      </c>
      <c r="G43" s="27">
        <f t="shared" ref="G43:K43" si="11">SUM(G35,G26,G18,G11,G4)</f>
        <v>4.7248077520494887</v>
      </c>
      <c r="H43" s="114">
        <f t="shared" si="11"/>
        <v>70.850274474702061</v>
      </c>
      <c r="I43" s="114">
        <f t="shared" si="11"/>
        <v>45.849790738411372</v>
      </c>
      <c r="J43" s="114">
        <f t="shared" si="11"/>
        <v>30.722077470779382</v>
      </c>
      <c r="K43" s="114">
        <f t="shared" si="11"/>
        <v>8.0917311086589674</v>
      </c>
      <c r="L43" s="114">
        <f t="shared" si="10"/>
        <v>155.51387493376916</v>
      </c>
      <c r="M43" s="28">
        <f t="shared" si="10"/>
        <v>2.4744490550283002E-3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2.418399999999999E-2</v>
      </c>
      <c r="G48" s="17">
        <f t="shared" ref="G48:M48" si="13">SUM(G49:G54)</f>
        <v>0.9431058255560183</v>
      </c>
      <c r="H48" s="111">
        <f t="shared" si="13"/>
        <v>95.511704523567914</v>
      </c>
      <c r="I48" s="111">
        <f t="shared" si="13"/>
        <v>173.54604049722067</v>
      </c>
      <c r="J48" s="111">
        <f t="shared" si="13"/>
        <v>81.559471690558809</v>
      </c>
      <c r="K48" s="111">
        <f t="shared" si="13"/>
        <v>76.363361033689202</v>
      </c>
      <c r="L48" s="111">
        <f t="shared" si="13"/>
        <v>426.98057774503656</v>
      </c>
      <c r="M48" s="112">
        <f t="shared" si="13"/>
        <v>0.18574299999999996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2.392699999999999E-2</v>
      </c>
      <c r="G51" s="23">
        <v>0.9398990944741753</v>
      </c>
      <c r="H51" s="113">
        <v>95.507381646463742</v>
      </c>
      <c r="I51" s="113">
        <v>173.51815912043679</v>
      </c>
      <c r="J51" s="113">
        <v>81.55451757229055</v>
      </c>
      <c r="K51" s="113">
        <v>76.358573096710799</v>
      </c>
      <c r="L51" s="113">
        <v>426.93863143590181</v>
      </c>
      <c r="M51" s="24">
        <v>0.18574299999999996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1.6999999999999993E-4</v>
      </c>
      <c r="G52" s="23">
        <v>2.2860630232319754E-3</v>
      </c>
      <c r="H52" s="113">
        <v>2.4656446954191488E-3</v>
      </c>
      <c r="I52" s="113">
        <v>1.3622282308629231E-2</v>
      </c>
      <c r="J52" s="113">
        <v>2.7591758863118009E-3</v>
      </c>
      <c r="K52" s="113">
        <v>2.5958209025175542E-3</v>
      </c>
      <c r="L52" s="113">
        <v>2.1442923792877745E-2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8.6999999999999946E-5</v>
      </c>
      <c r="G53" s="23">
        <v>9.2066805861096854E-4</v>
      </c>
      <c r="H53" s="113">
        <v>1.8572324087567141E-3</v>
      </c>
      <c r="I53" s="113">
        <v>1.4259094475259894E-2</v>
      </c>
      <c r="J53" s="113">
        <v>2.1949423819546793E-3</v>
      </c>
      <c r="K53" s="113">
        <v>2.1921160758829033E-3</v>
      </c>
      <c r="L53" s="113">
        <v>2.05033853418541E-2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0.42213899999999993</v>
      </c>
      <c r="G56" s="17">
        <f t="shared" ref="G56:M56" si="15">SUM(G57:G61)</f>
        <v>55.683321390667743</v>
      </c>
      <c r="H56" s="111">
        <f t="shared" si="15"/>
        <v>11447.950322554098</v>
      </c>
      <c r="I56" s="111">
        <f t="shared" si="15"/>
        <v>10568.793659215362</v>
      </c>
      <c r="J56" s="111">
        <f t="shared" si="15"/>
        <v>4039.7766524978624</v>
      </c>
      <c r="K56" s="111">
        <f t="shared" si="15"/>
        <v>6161.4544485577007</v>
      </c>
      <c r="L56" s="111">
        <f t="shared" si="15"/>
        <v>32217.975082825014</v>
      </c>
      <c r="M56" s="112">
        <f t="shared" si="15"/>
        <v>1.3762920000000001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0.13014400000000001</v>
      </c>
      <c r="G58" s="23">
        <v>14.841930130764553</v>
      </c>
      <c r="H58" s="113">
        <v>4381.4176410011478</v>
      </c>
      <c r="I58" s="113">
        <v>4086.2719430800094</v>
      </c>
      <c r="J58" s="113">
        <v>1586.930597743946</v>
      </c>
      <c r="K58" s="113">
        <v>2014.9765940927455</v>
      </c>
      <c r="L58" s="113">
        <v>12069.596775917842</v>
      </c>
      <c r="M58" s="24">
        <v>1.3731120000000001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0.29199499999999995</v>
      </c>
      <c r="G61" s="23">
        <v>40.84139125990319</v>
      </c>
      <c r="H61" s="113">
        <v>7066.5326815529506</v>
      </c>
      <c r="I61" s="113">
        <v>6482.521716135353</v>
      </c>
      <c r="J61" s="113">
        <v>2452.8460547539166</v>
      </c>
      <c r="K61" s="113">
        <v>4146.4778544649553</v>
      </c>
      <c r="L61" s="113">
        <v>20148.378306907172</v>
      </c>
      <c r="M61" s="24">
        <v>3.1799999999999988E-3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7.1159999999999973E-3</v>
      </c>
      <c r="G63" s="17">
        <f t="shared" ref="G63:M63" si="17">SUM(G64:G68)</f>
        <v>8.2903127886234426E-2</v>
      </c>
      <c r="H63" s="111">
        <f t="shared" si="17"/>
        <v>6.2378899408976167</v>
      </c>
      <c r="I63" s="111">
        <f t="shared" si="17"/>
        <v>11.200634858717612</v>
      </c>
      <c r="J63" s="111">
        <f t="shared" si="17"/>
        <v>4.4017932735030625</v>
      </c>
      <c r="K63" s="111">
        <f t="shared" si="17"/>
        <v>4.0313495762607374</v>
      </c>
      <c r="L63" s="111">
        <f t="shared" si="17"/>
        <v>25.871667649379027</v>
      </c>
      <c r="M63" s="112">
        <f t="shared" si="17"/>
        <v>0.43033199999999999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3.403999999999999E-3</v>
      </c>
      <c r="G65" s="23">
        <v>6.5522586156730414E-2</v>
      </c>
      <c r="H65" s="113">
        <v>6.2057794692955381</v>
      </c>
      <c r="I65" s="113">
        <v>10.947131135543309</v>
      </c>
      <c r="J65" s="113">
        <v>4.3730628515433079</v>
      </c>
      <c r="K65" s="113">
        <v>4.0059992039433068</v>
      </c>
      <c r="L65" s="113">
        <v>25.531972660325462</v>
      </c>
      <c r="M65" s="24">
        <v>0.43033199999999999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3.7119999999999987E-3</v>
      </c>
      <c r="G67" s="23">
        <v>1.7380541729504012E-2</v>
      </c>
      <c r="H67" s="113">
        <v>3.211047160207841E-2</v>
      </c>
      <c r="I67" s="113">
        <v>0.25350372317430314</v>
      </c>
      <c r="J67" s="113">
        <v>2.8730421959754358E-2</v>
      </c>
      <c r="K67" s="113">
        <v>2.5350372317430318E-2</v>
      </c>
      <c r="L67" s="113">
        <v>0.33969498905356621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0.45343899999999993</v>
      </c>
      <c r="G70" s="27">
        <f t="shared" ref="G70:M70" si="19">SUM(G63,G56,G48)</f>
        <v>56.709330344109993</v>
      </c>
      <c r="H70" s="114">
        <f t="shared" si="19"/>
        <v>11549.699917018563</v>
      </c>
      <c r="I70" s="114">
        <f t="shared" si="19"/>
        <v>10753.5403345713</v>
      </c>
      <c r="J70" s="114">
        <f t="shared" si="19"/>
        <v>4125.7379174619246</v>
      </c>
      <c r="K70" s="114">
        <f t="shared" si="19"/>
        <v>6241.8491591676511</v>
      </c>
      <c r="L70" s="114">
        <f t="shared" si="19"/>
        <v>32670.827328219431</v>
      </c>
      <c r="M70" s="28">
        <f t="shared" si="19"/>
        <v>1.992367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0.37437766625704078</v>
      </c>
      <c r="G75" s="17">
        <f t="shared" ref="G75:M75" si="21">SUM(G76:G81)</f>
        <v>6.0905965989623958</v>
      </c>
      <c r="H75" s="111">
        <f t="shared" si="21"/>
        <v>452.18720862711177</v>
      </c>
      <c r="I75" s="111">
        <f t="shared" si="21"/>
        <v>704.53221587890039</v>
      </c>
      <c r="J75" s="111">
        <f t="shared" si="21"/>
        <v>243.05914485557963</v>
      </c>
      <c r="K75" s="111">
        <f t="shared" si="21"/>
        <v>207.09659008037951</v>
      </c>
      <c r="L75" s="111">
        <f t="shared" si="21"/>
        <v>1606.8751593232446</v>
      </c>
      <c r="M75" s="112">
        <f t="shared" si="21"/>
        <v>9.0502453493733606E-2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0.18564223929105539</v>
      </c>
      <c r="G77" s="39">
        <v>1.3818837010326155</v>
      </c>
      <c r="H77" s="120">
        <v>28.272831750623187</v>
      </c>
      <c r="I77" s="120">
        <v>1.4373201087008212</v>
      </c>
      <c r="J77" s="120">
        <v>0.67238152279430896</v>
      </c>
      <c r="K77" s="120">
        <v>1.0367227401543049</v>
      </c>
      <c r="L77" s="120">
        <v>31.419255995208616</v>
      </c>
      <c r="M77" s="40">
        <v>8.8346959343337306E-2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0.18522806178298534</v>
      </c>
      <c r="G78" s="39">
        <v>4.5421890422862807</v>
      </c>
      <c r="H78" s="120">
        <v>423.77665394360719</v>
      </c>
      <c r="I78" s="120">
        <v>702.38616954167992</v>
      </c>
      <c r="J78" s="120">
        <v>242.20336886921072</v>
      </c>
      <c r="K78" s="120">
        <v>205.8755924990806</v>
      </c>
      <c r="L78" s="120">
        <v>1574.2417848619157</v>
      </c>
      <c r="M78" s="40">
        <v>2.1554838891518001E-3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2.0469999999999998E-3</v>
      </c>
      <c r="G79" s="39">
        <v>0.10987983511999995</v>
      </c>
      <c r="H79" s="120">
        <v>7.3823203646399993E-2</v>
      </c>
      <c r="I79" s="120">
        <v>0.22408072176959998</v>
      </c>
      <c r="J79" s="120">
        <v>0.10000659116959995</v>
      </c>
      <c r="K79" s="120">
        <v>9.8140814769600015E-2</v>
      </c>
      <c r="L79" s="120">
        <v>0.49605133135520002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1.4603651829999996E-3</v>
      </c>
      <c r="G80" s="39">
        <v>5.664402052349999E-2</v>
      </c>
      <c r="H80" s="120">
        <v>6.389972923499998E-2</v>
      </c>
      <c r="I80" s="120">
        <v>0.48464550675000012</v>
      </c>
      <c r="J80" s="120">
        <v>8.3387872404999994E-2</v>
      </c>
      <c r="K80" s="120">
        <v>8.6134026374999964E-2</v>
      </c>
      <c r="L80" s="120">
        <v>0.71806713476500006</v>
      </c>
      <c r="M80" s="40">
        <v>1.02612445E-8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3.5836962454077474E-3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3.5836962454077474E-3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0.12826799999999999</v>
      </c>
      <c r="G88" s="17">
        <f t="shared" ref="G88:M88" si="25">SUM(G89:G114)</f>
        <v>2.1942909841726408</v>
      </c>
      <c r="H88" s="111">
        <f t="shared" si="25"/>
        <v>2.1646771056478111</v>
      </c>
      <c r="I88" s="111">
        <f t="shared" si="25"/>
        <v>8.3995902496444401</v>
      </c>
      <c r="J88" s="111">
        <f t="shared" si="25"/>
        <v>2.3265339426444465</v>
      </c>
      <c r="K88" s="111">
        <f t="shared" si="25"/>
        <v>1.3480802830389533</v>
      </c>
      <c r="L88" s="111">
        <f t="shared" si="25"/>
        <v>14.238881593613415</v>
      </c>
      <c r="M88" s="112">
        <f t="shared" si="25"/>
        <v>1.2236139999999998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4.7255507181705001E-5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0.87675835025000004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0.12826799999999999</v>
      </c>
      <c r="G99" s="39">
        <v>1.0174731503102883</v>
      </c>
      <c r="H99" s="120">
        <v>1.8124761849999984</v>
      </c>
      <c r="I99" s="120">
        <v>7.8075897199999931</v>
      </c>
      <c r="J99" s="120">
        <v>2.1470871729999992</v>
      </c>
      <c r="K99" s="120">
        <v>1.1990227069999988</v>
      </c>
      <c r="L99" s="120">
        <v>12.96617578499999</v>
      </c>
      <c r="M99" s="40">
        <v>1.2236139999999998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0.29313246199999998</v>
      </c>
      <c r="H107" s="120">
        <v>0.35211462999999998</v>
      </c>
      <c r="I107" s="120">
        <v>0.58445115999999997</v>
      </c>
      <c r="J107" s="120">
        <v>0.17189739999999995</v>
      </c>
      <c r="K107" s="120">
        <v>0.13751792000000002</v>
      </c>
      <c r="L107" s="120">
        <v>1.2459811100000002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2.12330268E-3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5.5722956000000005E-4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4.1992338651711085E-3</v>
      </c>
      <c r="H114" s="120">
        <v>8.6290647812399998E-5</v>
      </c>
      <c r="I114" s="120">
        <v>7.5493696444475997E-3</v>
      </c>
      <c r="J114" s="120">
        <v>7.5493696444475997E-3</v>
      </c>
      <c r="K114" s="120">
        <v>1.15396560389545E-2</v>
      </c>
      <c r="L114" s="120">
        <v>2.6724698613425399E-2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0.50264566625704077</v>
      </c>
      <c r="G116" s="42">
        <f t="shared" ref="G116:M116" si="27">SUM(G88,G83,G75)</f>
        <v>8.2884712793804454</v>
      </c>
      <c r="H116" s="122">
        <f t="shared" si="27"/>
        <v>454.35188573275957</v>
      </c>
      <c r="I116" s="122">
        <f t="shared" si="27"/>
        <v>712.93180612854485</v>
      </c>
      <c r="J116" s="122">
        <f t="shared" si="27"/>
        <v>245.38567879822409</v>
      </c>
      <c r="K116" s="122">
        <f t="shared" si="27"/>
        <v>208.44467036341845</v>
      </c>
      <c r="L116" s="122">
        <f t="shared" si="27"/>
        <v>1621.1140409168579</v>
      </c>
      <c r="M116" s="43">
        <f t="shared" si="27"/>
        <v>1.3141164534937333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1.6898843781579804E-4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1.6898843781579804E-4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0.20136780000000001</v>
      </c>
      <c r="G128" s="17">
        <f t="shared" ref="G128:M128" si="31">SUM(G129:G138)</f>
        <v>60.666788345987825</v>
      </c>
      <c r="H128" s="111">
        <f t="shared" si="31"/>
        <v>1262.930844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11052.035755778821</v>
      </c>
      <c r="M128" s="112">
        <f t="shared" si="31"/>
        <v>29.634568399999996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1262.930844</v>
      </c>
      <c r="I129" s="120"/>
      <c r="J129" s="120"/>
      <c r="K129" s="120"/>
      <c r="L129" s="120">
        <v>1262.930844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4054.0290500000001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1.412519992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3.7301999999999995E-2</v>
      </c>
      <c r="G135" s="39">
        <v>34.970846999999992</v>
      </c>
      <c r="H135" s="120"/>
      <c r="I135" s="120"/>
      <c r="J135" s="120"/>
      <c r="K135" s="120"/>
      <c r="L135" s="120">
        <v>5595.3355200000015</v>
      </c>
      <c r="M135" s="40">
        <v>29.142370999999997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0.16406580000000001</v>
      </c>
      <c r="G137" s="39">
        <v>25.695941345987833</v>
      </c>
      <c r="H137" s="120"/>
      <c r="I137" s="120"/>
      <c r="J137" s="120"/>
      <c r="K137" s="120"/>
      <c r="L137" s="120">
        <v>138.32782178681981</v>
      </c>
      <c r="M137" s="40">
        <v>0.49219740000000001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12.67029488</v>
      </c>
      <c r="H140" s="111">
        <f t="shared" si="33"/>
        <v>1522.4899399999999</v>
      </c>
      <c r="I140" s="111">
        <f t="shared" si="33"/>
        <v>1512.59284</v>
      </c>
      <c r="J140" s="111">
        <f t="shared" si="33"/>
        <v>1512.59284</v>
      </c>
      <c r="K140" s="111">
        <f t="shared" si="33"/>
        <v>186.36802</v>
      </c>
      <c r="L140" s="111">
        <f t="shared" si="33"/>
        <v>4734.0436399999999</v>
      </c>
      <c r="M140" s="112">
        <f t="shared" si="33"/>
        <v>1.0045233999999999E-3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1522.4899399999999</v>
      </c>
      <c r="I141" s="120">
        <v>1512.59284</v>
      </c>
      <c r="J141" s="120">
        <v>1512.59284</v>
      </c>
      <c r="K141" s="120">
        <v>186.36802</v>
      </c>
      <c r="L141" s="120">
        <v>4734.0436399999999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12.67029488</v>
      </c>
      <c r="H149" s="120"/>
      <c r="I149" s="120"/>
      <c r="J149" s="120"/>
      <c r="K149" s="120"/>
      <c r="L149" s="120"/>
      <c r="M149" s="40">
        <v>1.0045233999999999E-3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0.20136780000000001</v>
      </c>
      <c r="G238" s="42">
        <f t="shared" ref="G238:M238" si="43">SUM(G228,G204,G173,G155,G140,G128,G121,G236)</f>
        <v>73.337252214425646</v>
      </c>
      <c r="H238" s="122">
        <f t="shared" si="43"/>
        <v>2785.4207839999999</v>
      </c>
      <c r="I238" s="122">
        <f t="shared" si="43"/>
        <v>1512.59284</v>
      </c>
      <c r="J238" s="122">
        <f t="shared" si="43"/>
        <v>1512.59284</v>
      </c>
      <c r="K238" s="122">
        <f t="shared" si="43"/>
        <v>186.36802</v>
      </c>
      <c r="L238" s="122">
        <f t="shared" si="43"/>
        <v>15786.079395778821</v>
      </c>
      <c r="M238" s="43">
        <f t="shared" si="43"/>
        <v>29.635572923399994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0.28875000000000001</v>
      </c>
      <c r="I313" s="111">
        <f t="shared" si="65"/>
        <v>0.14574999999999991</v>
      </c>
      <c r="J313" s="111">
        <f t="shared" si="65"/>
        <v>0.14574999999999991</v>
      </c>
      <c r="K313" s="111">
        <f t="shared" si="65"/>
        <v>0.14574999999999991</v>
      </c>
      <c r="L313" s="111">
        <f t="shared" si="65"/>
        <v>0.72599999999999976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0.28875000000000001</v>
      </c>
      <c r="I319" s="113">
        <v>0.14574999999999991</v>
      </c>
      <c r="J319" s="113">
        <v>0.14574999999999991</v>
      </c>
      <c r="K319" s="113">
        <v>0.14574999999999991</v>
      </c>
      <c r="L319" s="113">
        <v>0.72599999999999976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2079.395167000001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2079.395167000001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2.1971E-3</v>
      </c>
      <c r="H336" s="111">
        <f t="shared" si="69"/>
        <v>2.438781000000001</v>
      </c>
      <c r="I336" s="111">
        <f t="shared" si="69"/>
        <v>0.98869499999999988</v>
      </c>
      <c r="J336" s="111">
        <f t="shared" si="69"/>
        <v>0.98869499999999988</v>
      </c>
      <c r="K336" s="111">
        <f t="shared" si="69"/>
        <v>0.98869499999999988</v>
      </c>
      <c r="L336" s="111">
        <f t="shared" si="69"/>
        <v>5.4048660000000002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2.1971E-3</v>
      </c>
      <c r="H338" s="113">
        <v>2.438781000000001</v>
      </c>
      <c r="I338" s="113">
        <v>0.98869499999999988</v>
      </c>
      <c r="J338" s="113">
        <v>0.98869499999999988</v>
      </c>
      <c r="K338" s="113">
        <v>0.98869499999999988</v>
      </c>
      <c r="L338" s="113">
        <v>5.4048660000000002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2.1971E-3</v>
      </c>
      <c r="H341" s="114">
        <f t="shared" si="71"/>
        <v>2.7275310000000008</v>
      </c>
      <c r="I341" s="114">
        <f t="shared" si="71"/>
        <v>1.1344449999999997</v>
      </c>
      <c r="J341" s="114">
        <f t="shared" si="71"/>
        <v>1.1344449999999997</v>
      </c>
      <c r="K341" s="114">
        <f t="shared" si="71"/>
        <v>1.1344449999999997</v>
      </c>
      <c r="L341" s="114">
        <f t="shared" si="71"/>
        <v>6.1308660000000001</v>
      </c>
      <c r="M341" s="28">
        <f t="shared" si="71"/>
        <v>2079.395167000001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10.6188974259</v>
      </c>
      <c r="H346" s="111">
        <f t="shared" si="73"/>
        <v>268.57147880829996</v>
      </c>
      <c r="I346" s="111">
        <f t="shared" si="73"/>
        <v>312.81268292820005</v>
      </c>
      <c r="J346" s="111">
        <f t="shared" si="73"/>
        <v>230.16372498510003</v>
      </c>
      <c r="K346" s="111">
        <f t="shared" si="73"/>
        <v>277.83719702320002</v>
      </c>
      <c r="L346" s="111">
        <f t="shared" si="73"/>
        <v>1089.385083744</v>
      </c>
      <c r="M346" s="112">
        <f t="shared" si="73"/>
        <v>2.1393820000000003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4.5047948805999996</v>
      </c>
      <c r="H347" s="113">
        <v>114.78502511929996</v>
      </c>
      <c r="I347" s="113">
        <v>134.42069744230005</v>
      </c>
      <c r="J347" s="113">
        <v>98.161647942900004</v>
      </c>
      <c r="K347" s="113">
        <v>119.76525473560002</v>
      </c>
      <c r="L347" s="113">
        <v>467.13262523969996</v>
      </c>
      <c r="M347" s="24">
        <v>0.90851899999999997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1.9553338809</v>
      </c>
      <c r="H348" s="113">
        <v>49.462911809100014</v>
      </c>
      <c r="I348" s="113">
        <v>58.039090022600014</v>
      </c>
      <c r="J348" s="113">
        <v>42.230851806900006</v>
      </c>
      <c r="K348" s="113">
        <v>51.922795007399991</v>
      </c>
      <c r="L348" s="113">
        <v>201.65564864640004</v>
      </c>
      <c r="M348" s="24">
        <v>0.394432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4.1587686644000001</v>
      </c>
      <c r="H349" s="113">
        <v>104.32354187990001</v>
      </c>
      <c r="I349" s="113">
        <v>120.35289546329996</v>
      </c>
      <c r="J349" s="113">
        <v>89.771225235300008</v>
      </c>
      <c r="K349" s="113">
        <v>106.14914728020001</v>
      </c>
      <c r="L349" s="113">
        <v>420.59680985789998</v>
      </c>
      <c r="M349" s="24">
        <v>0.83643100000000015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1.0570635443</v>
      </c>
      <c r="H351" s="111">
        <f t="shared" si="75"/>
        <v>44.632971830900004</v>
      </c>
      <c r="I351" s="111">
        <f t="shared" si="75"/>
        <v>50.911454386200006</v>
      </c>
      <c r="J351" s="111">
        <f t="shared" si="75"/>
        <v>38.925375810399998</v>
      </c>
      <c r="K351" s="111">
        <f t="shared" si="75"/>
        <v>43.086253620800008</v>
      </c>
      <c r="L351" s="111">
        <f t="shared" si="75"/>
        <v>177.55605564869998</v>
      </c>
      <c r="M351" s="112">
        <f t="shared" si="75"/>
        <v>0.28813900000000003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0.4154797147</v>
      </c>
      <c r="H352" s="113">
        <v>18.361154580600001</v>
      </c>
      <c r="I352" s="113">
        <v>20.985388030700008</v>
      </c>
      <c r="J352" s="113">
        <v>15.9984905485</v>
      </c>
      <c r="K352" s="113">
        <v>17.794978045000004</v>
      </c>
      <c r="L352" s="113">
        <v>73.14001120559999</v>
      </c>
      <c r="M352" s="24">
        <v>0.11813600000000002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0.1834772579</v>
      </c>
      <c r="H353" s="113">
        <v>8.2613128132</v>
      </c>
      <c r="I353" s="113">
        <v>9.4544431391999986</v>
      </c>
      <c r="J353" s="113">
        <v>7.1940062775999989</v>
      </c>
      <c r="K353" s="113">
        <v>8.0270118597999982</v>
      </c>
      <c r="L353" s="113">
        <v>32.936774090199997</v>
      </c>
      <c r="M353" s="24">
        <v>5.3452000000000006E-2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0.45810657170000002</v>
      </c>
      <c r="H354" s="113">
        <v>18.010504437100003</v>
      </c>
      <c r="I354" s="113">
        <v>20.471623216299999</v>
      </c>
      <c r="J354" s="113">
        <v>15.732878984300001</v>
      </c>
      <c r="K354" s="113">
        <v>17.264263716000002</v>
      </c>
      <c r="L354" s="113">
        <v>71.479270352899988</v>
      </c>
      <c r="M354" s="24">
        <v>0.11655100000000002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1.9013417339999996</v>
      </c>
      <c r="H356" s="111">
        <f t="shared" si="77"/>
        <v>27.1640289634</v>
      </c>
      <c r="I356" s="111">
        <f t="shared" si="77"/>
        <v>164.49328649869997</v>
      </c>
      <c r="J356" s="111">
        <f t="shared" si="77"/>
        <v>183.80992931669996</v>
      </c>
      <c r="K356" s="111">
        <f t="shared" si="77"/>
        <v>42.255156165599999</v>
      </c>
      <c r="L356" s="111">
        <f t="shared" si="77"/>
        <v>417.72240094289987</v>
      </c>
      <c r="M356" s="112">
        <f t="shared" si="77"/>
        <v>0.35910899999999996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1.3076533284999996</v>
      </c>
      <c r="H357" s="113">
        <v>18.6807618379</v>
      </c>
      <c r="I357" s="113">
        <v>113.12239112909998</v>
      </c>
      <c r="J357" s="113">
        <v>126.40648843589997</v>
      </c>
      <c r="K357" s="113">
        <v>29.058962859099999</v>
      </c>
      <c r="L357" s="113">
        <v>287.26860426179991</v>
      </c>
      <c r="M357" s="24">
        <v>0.24659500000000001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0.36057671740000002</v>
      </c>
      <c r="H358" s="113">
        <v>5.1510959573000008</v>
      </c>
      <c r="I358" s="113">
        <v>31.192747739699996</v>
      </c>
      <c r="J358" s="113">
        <v>34.855749309299995</v>
      </c>
      <c r="K358" s="113">
        <v>8.0128159333000006</v>
      </c>
      <c r="L358" s="113">
        <v>79.212408939200003</v>
      </c>
      <c r="M358" s="24">
        <v>6.7872999999999989E-2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0.23311168809999996</v>
      </c>
      <c r="H359" s="113">
        <v>3.3321711681999995</v>
      </c>
      <c r="I359" s="113">
        <v>20.1781476299</v>
      </c>
      <c r="J359" s="113">
        <v>22.547691571499996</v>
      </c>
      <c r="K359" s="113">
        <v>5.1833773732000008</v>
      </c>
      <c r="L359" s="113">
        <v>51.241387741900006</v>
      </c>
      <c r="M359" s="24">
        <v>4.4641E-2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7.933611539999999E-2</v>
      </c>
      <c r="H361" s="111">
        <v>1.1547139780000002</v>
      </c>
      <c r="I361" s="111">
        <v>2.0436590451000001</v>
      </c>
      <c r="J361" s="111">
        <v>0.74110356659999987</v>
      </c>
      <c r="K361" s="111">
        <v>2.3818652783000003</v>
      </c>
      <c r="L361" s="111">
        <v>6.3213418680999993</v>
      </c>
      <c r="M361" s="112">
        <v>7.1057000000000009E-2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0.29955492240000003</v>
      </c>
      <c r="H363" s="111">
        <f t="shared" si="79"/>
        <v>4.4198353359000002</v>
      </c>
      <c r="I363" s="111">
        <f t="shared" si="79"/>
        <v>7.9072073471000017</v>
      </c>
      <c r="J363" s="111">
        <f t="shared" si="79"/>
        <v>2.8142328777000003</v>
      </c>
      <c r="K363" s="111">
        <f t="shared" si="79"/>
        <v>9.2279307988999992</v>
      </c>
      <c r="L363" s="111">
        <f t="shared" si="79"/>
        <v>24.369206360300002</v>
      </c>
      <c r="M363" s="112">
        <f t="shared" si="79"/>
        <v>0.27743699999999999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5.6400410200000008E-2</v>
      </c>
      <c r="H364" s="113">
        <v>0.84745464220000011</v>
      </c>
      <c r="I364" s="113">
        <v>1.5374663726999998</v>
      </c>
      <c r="J364" s="113">
        <v>0.5339475117000001</v>
      </c>
      <c r="K364" s="113">
        <v>1.7972928617999995</v>
      </c>
      <c r="L364" s="113">
        <v>4.7161613890000007</v>
      </c>
      <c r="M364" s="24">
        <v>5.4568999999999999E-2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2.6821756000000002E-2</v>
      </c>
      <c r="H365" s="113">
        <v>0.40541575590000001</v>
      </c>
      <c r="I365" s="113">
        <v>0.73880415820000034</v>
      </c>
      <c r="J365" s="113">
        <v>0.25456492310000001</v>
      </c>
      <c r="K365" s="113">
        <v>0.86411982769999984</v>
      </c>
      <c r="L365" s="113">
        <v>2.2629046652000007</v>
      </c>
      <c r="M365" s="24">
        <v>2.6318000000000001E-2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0.21633275620000006</v>
      </c>
      <c r="H366" s="113">
        <v>3.1669649378000004</v>
      </c>
      <c r="I366" s="113">
        <v>5.630936816200002</v>
      </c>
      <c r="J366" s="113">
        <v>2.0257204429</v>
      </c>
      <c r="K366" s="113">
        <v>6.5665181094000005</v>
      </c>
      <c r="L366" s="113">
        <v>17.390140306100001</v>
      </c>
      <c r="M366" s="24">
        <v>0.19654999999999997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8.1297972450000007</v>
      </c>
      <c r="I370" s="111">
        <v>0.42450460820000008</v>
      </c>
      <c r="J370" s="111">
        <v>0.6266496589999998</v>
      </c>
      <c r="K370" s="111"/>
      <c r="L370" s="111">
        <v>9.1809515119000018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13.956193742</v>
      </c>
      <c r="H374" s="114">
        <f t="shared" si="81"/>
        <v>354.07282616149996</v>
      </c>
      <c r="I374" s="114">
        <f t="shared" si="81"/>
        <v>538.59279481350006</v>
      </c>
      <c r="J374" s="114">
        <f t="shared" si="81"/>
        <v>457.08101621549997</v>
      </c>
      <c r="K374" s="114">
        <f t="shared" si="81"/>
        <v>374.78840288680004</v>
      </c>
      <c r="L374" s="114">
        <f t="shared" si="81"/>
        <v>1724.5350400758998</v>
      </c>
      <c r="M374" s="28">
        <f t="shared" si="81"/>
        <v>3.1351240000000002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2.6930000000000001E-3</v>
      </c>
      <c r="G379" s="17">
        <v>1.1234912024700002E-2</v>
      </c>
      <c r="H379" s="111">
        <v>0.26792965004832714</v>
      </c>
      <c r="I379" s="111">
        <v>0.64727662094193295</v>
      </c>
      <c r="J379" s="111">
        <v>0.60737400420520449</v>
      </c>
      <c r="K379" s="111">
        <v>7.3166422279345342</v>
      </c>
      <c r="L379" s="111">
        <v>8.8392225025300011</v>
      </c>
      <c r="M379" s="112">
        <v>2.7029999999999997E-3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4.6824784779999984E-3</v>
      </c>
      <c r="H381" s="111">
        <f t="shared" si="83"/>
        <v>2.896378439999999</v>
      </c>
      <c r="I381" s="111">
        <f t="shared" si="83"/>
        <v>4.8272973999999991</v>
      </c>
      <c r="J381" s="111">
        <f t="shared" si="83"/>
        <v>3.3211806112000004</v>
      </c>
      <c r="K381" s="111">
        <f t="shared" si="83"/>
        <v>0.76271298920000008</v>
      </c>
      <c r="L381" s="111">
        <f t="shared" si="83"/>
        <v>11.807569440399998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2.9790790350000005E-4</v>
      </c>
      <c r="H382" s="113">
        <v>0.18427293</v>
      </c>
      <c r="I382" s="113">
        <v>0.30712155000000002</v>
      </c>
      <c r="J382" s="113">
        <v>0.21129962640000005</v>
      </c>
      <c r="K382" s="113">
        <v>4.8525204900000007E-2</v>
      </c>
      <c r="L382" s="113">
        <v>0.75121931129999997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4.3845705744999987E-3</v>
      </c>
      <c r="H384" s="113">
        <v>2.7121055099999989</v>
      </c>
      <c r="I384" s="113">
        <v>4.5201758499999993</v>
      </c>
      <c r="J384" s="113">
        <v>3.1098809848000002</v>
      </c>
      <c r="K384" s="113">
        <v>0.71418778430000007</v>
      </c>
      <c r="L384" s="113">
        <v>11.056350129099998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0.97778100000000001</v>
      </c>
      <c r="G392" s="17">
        <f t="shared" ref="G392:M392" si="87">SUM(G393:G395)</f>
        <v>2.8996119695989999</v>
      </c>
      <c r="H392" s="111">
        <f t="shared" si="87"/>
        <v>32.552107224599993</v>
      </c>
      <c r="I392" s="111">
        <f t="shared" si="87"/>
        <v>189.78553612300001</v>
      </c>
      <c r="J392" s="111">
        <f t="shared" si="87"/>
        <v>135.73553612299997</v>
      </c>
      <c r="K392" s="111">
        <f t="shared" si="87"/>
        <v>51.40855361229999</v>
      </c>
      <c r="L392" s="111">
        <f t="shared" si="87"/>
        <v>409.48173308290006</v>
      </c>
      <c r="M392" s="112">
        <f t="shared" si="87"/>
        <v>3.1858670000000004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0.121931</v>
      </c>
      <c r="G393" s="23">
        <v>0.25197958923999997</v>
      </c>
      <c r="H393" s="113">
        <v>3.3813782959999994</v>
      </c>
      <c r="I393" s="113">
        <v>18.016891479999998</v>
      </c>
      <c r="J393" s="113">
        <v>15.796891479999999</v>
      </c>
      <c r="K393" s="113">
        <v>3.1336891480000002</v>
      </c>
      <c r="L393" s="113">
        <v>40.328850404000001</v>
      </c>
      <c r="M393" s="24">
        <v>0.16969600000000001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5.4096000000000005E-2</v>
      </c>
      <c r="G394" s="23">
        <v>8.7907057277000003E-2</v>
      </c>
      <c r="H394" s="113">
        <v>1.3524162658000001</v>
      </c>
      <c r="I394" s="113">
        <v>6.7620813290000008</v>
      </c>
      <c r="J394" s="113">
        <v>6.7620813290000008</v>
      </c>
      <c r="K394" s="113">
        <v>0.67620813290000004</v>
      </c>
      <c r="L394" s="113">
        <v>15.5527870567</v>
      </c>
      <c r="M394" s="24">
        <v>2.5700000000000001E-2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0.80175399999999997</v>
      </c>
      <c r="G395" s="23">
        <v>2.5597253230820001</v>
      </c>
      <c r="H395" s="113">
        <v>27.818312662799993</v>
      </c>
      <c r="I395" s="113">
        <v>165.006563314</v>
      </c>
      <c r="J395" s="113">
        <v>113.17656331399996</v>
      </c>
      <c r="K395" s="113">
        <v>47.598656331399987</v>
      </c>
      <c r="L395" s="113">
        <v>353.60009562220006</v>
      </c>
      <c r="M395" s="24">
        <v>2.9904710000000003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0.20323263742823353</v>
      </c>
      <c r="I397" s="111">
        <f t="shared" si="89"/>
        <v>0.37259316747947852</v>
      </c>
      <c r="J397" s="111">
        <f t="shared" si="89"/>
        <v>0.12702039867738329</v>
      </c>
      <c r="K397" s="111">
        <f t="shared" si="89"/>
        <v>11.145839306662854</v>
      </c>
      <c r="L397" s="111">
        <f t="shared" si="89"/>
        <v>11.84868551024795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2.9621597419775471E-2</v>
      </c>
      <c r="I398" s="113">
        <v>5.4306261770250663E-2</v>
      </c>
      <c r="J398" s="113">
        <v>1.8513498428860756E-2</v>
      </c>
      <c r="K398" s="113">
        <v>1.6506175813535799</v>
      </c>
      <c r="L398" s="113">
        <v>1.7530589389724669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3.8670399065626297E-3</v>
      </c>
      <c r="I399" s="113">
        <v>7.0895731403599511E-3</v>
      </c>
      <c r="J399" s="113">
        <v>2.4168999470195272E-3</v>
      </c>
      <c r="K399" s="113">
        <v>2.3604659928490395</v>
      </c>
      <c r="L399" s="113">
        <v>2.3738395058429811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0.1383438424469145</v>
      </c>
      <c r="I400" s="113">
        <v>0.25363037704404129</v>
      </c>
      <c r="J400" s="113">
        <v>8.6464901723147039E-2</v>
      </c>
      <c r="K400" s="113">
        <v>1.8166490008010225</v>
      </c>
      <c r="L400" s="113">
        <v>2.2950881220151254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3.1400157654980915E-2</v>
      </c>
      <c r="I401" s="113">
        <v>5.7566955524826616E-2</v>
      </c>
      <c r="J401" s="113">
        <v>1.9625098578355996E-2</v>
      </c>
      <c r="K401" s="113">
        <v>5.3181067316592117</v>
      </c>
      <c r="L401" s="113">
        <v>5.4266989434173771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56.943300000000001</v>
      </c>
      <c r="I403" s="111">
        <v>94.905499999999989</v>
      </c>
      <c r="J403" s="111">
        <v>65.294984000000028</v>
      </c>
      <c r="K403" s="111">
        <v>14.995069000000001</v>
      </c>
      <c r="L403" s="111">
        <v>232.13885299999993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0.67338999999999982</v>
      </c>
      <c r="I405" s="111">
        <v>0.98349000000000009</v>
      </c>
      <c r="J405" s="111">
        <v>0.71245840000000005</v>
      </c>
      <c r="K405" s="111">
        <v>0.16361690000000004</v>
      </c>
      <c r="L405" s="111">
        <v>2.5329553000000011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29.925850874596502</v>
      </c>
      <c r="I407" s="111">
        <v>49.8764181243275</v>
      </c>
      <c r="J407" s="111">
        <v>34.314975669537326</v>
      </c>
      <c r="K407" s="111">
        <v>7.8804740636437423</v>
      </c>
      <c r="L407" s="111">
        <v>121.99771873210511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0.98047399999999996</v>
      </c>
      <c r="G413" s="27">
        <f t="shared" ref="G413:M413" si="91">SUM(G411,G409,G407,G405,G403,G397,G392,G386,G381,G379)</f>
        <v>2.9155293601017003</v>
      </c>
      <c r="H413" s="114">
        <f t="shared" si="91"/>
        <v>123.46218882667306</v>
      </c>
      <c r="I413" s="114">
        <f t="shared" si="91"/>
        <v>341.39811143574894</v>
      </c>
      <c r="J413" s="114">
        <f t="shared" si="91"/>
        <v>240.11352920661992</v>
      </c>
      <c r="K413" s="114">
        <f t="shared" si="91"/>
        <v>93.672908099741122</v>
      </c>
      <c r="L413" s="114">
        <f t="shared" si="91"/>
        <v>798.64673756818308</v>
      </c>
      <c r="M413" s="28">
        <f t="shared" si="91"/>
        <v>3.1885700000000003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1.0151327772000001</v>
      </c>
      <c r="G418" s="17">
        <f t="shared" ref="G418:M418" si="93">SUM(G419:G427)</f>
        <v>370.10558966473349</v>
      </c>
      <c r="H418" s="111">
        <f t="shared" si="93"/>
        <v>4.8183797931156E-2</v>
      </c>
      <c r="I418" s="111">
        <f t="shared" si="93"/>
        <v>2.9076018319969997E-2</v>
      </c>
      <c r="J418" s="111">
        <f t="shared" si="93"/>
        <v>5.6899661566495993E-2</v>
      </c>
      <c r="K418" s="111">
        <f t="shared" si="93"/>
        <v>2.303101481606E-2</v>
      </c>
      <c r="L418" s="111">
        <f t="shared" si="93"/>
        <v>0.1571904926279</v>
      </c>
      <c r="M418" s="112">
        <f t="shared" si="93"/>
        <v>0.4420039376414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0.10907640920000002</v>
      </c>
      <c r="G419" s="23">
        <v>9.4245840152334992</v>
      </c>
      <c r="H419" s="113">
        <v>1.1227450270400001E-2</v>
      </c>
      <c r="I419" s="113">
        <v>2.3921864105599999E-2</v>
      </c>
      <c r="J419" s="113">
        <v>1.2699640505599999E-2</v>
      </c>
      <c r="K419" s="113">
        <v>1.57361085016E-2</v>
      </c>
      <c r="L419" s="113">
        <v>6.3585063383199997E-2</v>
      </c>
      <c r="M419" s="24">
        <v>1.2459457641399999E-2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0.32785636800000001</v>
      </c>
      <c r="G423" s="23">
        <v>324.3677316495</v>
      </c>
      <c r="H423" s="113">
        <v>3.6915361329299998E-2</v>
      </c>
      <c r="I423" s="113">
        <v>5.0668143000999998E-3</v>
      </c>
      <c r="J423" s="113">
        <v>4.4153667472299998E-2</v>
      </c>
      <c r="K423" s="113">
        <v>7.2383061430000006E-3</v>
      </c>
      <c r="L423" s="113">
        <v>9.33741492447E-2</v>
      </c>
      <c r="M423" s="24">
        <v>0.31390447999999999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0.57820000000000005</v>
      </c>
      <c r="G425" s="23">
        <v>16.189599999999999</v>
      </c>
      <c r="H425" s="113">
        <v>4.0986331456000007E-5</v>
      </c>
      <c r="I425" s="113">
        <v>8.7339914269999984E-5</v>
      </c>
      <c r="J425" s="113">
        <v>4.6353588596000005E-5</v>
      </c>
      <c r="K425" s="113">
        <v>5.660017146E-5</v>
      </c>
      <c r="L425" s="113">
        <v>2.3127999999999999E-4</v>
      </c>
      <c r="M425" s="24">
        <v>0.11564000000000002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20.123674000000001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86.401531526793249</v>
      </c>
      <c r="H434" s="111">
        <v>48.384906039910263</v>
      </c>
      <c r="I434" s="111">
        <v>90.721698824831762</v>
      </c>
      <c r="J434" s="111">
        <v>205.63585066961863</v>
      </c>
      <c r="K434" s="111">
        <v>0</v>
      </c>
      <c r="L434" s="111">
        <v>344.7424555343606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7.3139999999999993E-3</v>
      </c>
      <c r="G436" s="17">
        <f t="shared" ref="G436:M436" si="97">SUM(G437:G438)</f>
        <v>1.3158992699999997E-3</v>
      </c>
      <c r="H436" s="111">
        <f t="shared" si="97"/>
        <v>6.433285319999998E-4</v>
      </c>
      <c r="I436" s="111">
        <f t="shared" si="97"/>
        <v>3.513938421E-4</v>
      </c>
      <c r="J436" s="111">
        <f t="shared" si="97"/>
        <v>3.1386634439999999E-4</v>
      </c>
      <c r="K436" s="111">
        <f t="shared" si="97"/>
        <v>3.4067169990000001E-4</v>
      </c>
      <c r="L436" s="111">
        <f t="shared" si="97"/>
        <v>1.6492604184000002E-3</v>
      </c>
      <c r="M436" s="112">
        <f t="shared" si="97"/>
        <v>1.9982E-2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7.3139999999999993E-3</v>
      </c>
      <c r="G437" s="23">
        <v>1.3158992699999997E-3</v>
      </c>
      <c r="H437" s="113">
        <v>6.433285319999998E-4</v>
      </c>
      <c r="I437" s="113">
        <v>3.513938421E-4</v>
      </c>
      <c r="J437" s="113">
        <v>3.1386634439999999E-4</v>
      </c>
      <c r="K437" s="113">
        <v>3.4067169990000001E-4</v>
      </c>
      <c r="L437" s="113">
        <v>1.6492604184000002E-3</v>
      </c>
      <c r="M437" s="24">
        <v>1.9982E-2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1.0224467772000001</v>
      </c>
      <c r="G449" s="27">
        <f t="shared" ref="G449:M449" si="101">SUM(G440,G436,G434,G429,G418)</f>
        <v>456.50843709079675</v>
      </c>
      <c r="H449" s="114">
        <f t="shared" si="101"/>
        <v>48.433733166373422</v>
      </c>
      <c r="I449" s="114">
        <f t="shared" si="101"/>
        <v>90.751126236993827</v>
      </c>
      <c r="J449" s="114">
        <f t="shared" si="101"/>
        <v>205.69306419752954</v>
      </c>
      <c r="K449" s="114">
        <f t="shared" si="101"/>
        <v>2.337168651596E-2</v>
      </c>
      <c r="L449" s="114">
        <f t="shared" si="101"/>
        <v>344.90129528740687</v>
      </c>
      <c r="M449" s="28">
        <f t="shared" si="101"/>
        <v>0.4619859376414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1.635838972888489</v>
      </c>
      <c r="H470" s="111">
        <f t="shared" si="107"/>
        <v>3939.9499519476949</v>
      </c>
      <c r="I470" s="111">
        <f t="shared" si="107"/>
        <v>5374.7409354756737</v>
      </c>
      <c r="J470" s="111">
        <f t="shared" si="107"/>
        <v>2206.0734944324577</v>
      </c>
      <c r="K470" s="111">
        <f t="shared" si="107"/>
        <v>1793.368295235977</v>
      </c>
      <c r="L470" s="111">
        <f t="shared" si="107"/>
        <v>13314.132677091802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0.99372293502879117</v>
      </c>
      <c r="H471" s="113">
        <v>3435.2467461899728</v>
      </c>
      <c r="I471" s="113">
        <v>3965.9383484114978</v>
      </c>
      <c r="J471" s="113">
        <v>1605.0528829957811</v>
      </c>
      <c r="K471" s="113">
        <v>1361.8663177942603</v>
      </c>
      <c r="L471" s="113">
        <v>10368.104295391509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0.20715216342550002</v>
      </c>
      <c r="H473" s="113">
        <v>162.82160045244299</v>
      </c>
      <c r="I473" s="113">
        <v>454.491846555547</v>
      </c>
      <c r="J473" s="113">
        <v>193.89442496626802</v>
      </c>
      <c r="K473" s="113">
        <v>139.20625382193597</v>
      </c>
      <c r="L473" s="113">
        <v>950.41412579619384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8.2466490662500003E-3</v>
      </c>
      <c r="H474" s="113">
        <v>6.4818661660724999</v>
      </c>
      <c r="I474" s="113">
        <v>18.093148051352504</v>
      </c>
      <c r="J474" s="113">
        <v>7.7188635260100007</v>
      </c>
      <c r="K474" s="113">
        <v>5.5417481725199993</v>
      </c>
      <c r="L474" s="113">
        <v>37.835625915954999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0.42671722536794754</v>
      </c>
      <c r="H475" s="113">
        <v>335.39973913920682</v>
      </c>
      <c r="I475" s="113">
        <v>936.21759245727696</v>
      </c>
      <c r="J475" s="113">
        <v>399.40732294439886</v>
      </c>
      <c r="K475" s="113">
        <v>286.7539754472607</v>
      </c>
      <c r="L475" s="113">
        <v>1957.7786299881432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13.487551000000003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13.487551000000003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13.487551000000003</v>
      </c>
      <c r="G526" s="27">
        <f t="shared" ref="G526:M526" si="117">SUM(G520,G514,G497,G477,G470,G462,G454)</f>
        <v>1.635838972888489</v>
      </c>
      <c r="H526" s="114">
        <f t="shared" si="117"/>
        <v>3939.9499519476949</v>
      </c>
      <c r="I526" s="114">
        <f t="shared" si="117"/>
        <v>5374.7409354756737</v>
      </c>
      <c r="J526" s="114">
        <f t="shared" si="117"/>
        <v>2206.0734944324577</v>
      </c>
      <c r="K526" s="114">
        <f t="shared" si="117"/>
        <v>1793.368295235977</v>
      </c>
      <c r="L526" s="114">
        <f t="shared" si="117"/>
        <v>13314.132677091802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2000&amp;CTOTAL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1074437.418625697</v>
      </c>
      <c r="E4" s="159">
        <f>ACIDIFICADORES!G43</f>
        <v>331256.87489673216</v>
      </c>
      <c r="F4" s="159">
        <f>ACIDIFICADORES!H43</f>
        <v>1957.7823614433628</v>
      </c>
      <c r="G4" s="159">
        <f>ACIDIFICADORES!I43</f>
        <v>1856.8203082061664</v>
      </c>
      <c r="H4" s="159">
        <f>ACIDIFICADORES!J43</f>
        <v>17782.212265313778</v>
      </c>
      <c r="I4" s="159">
        <f>ACIDIFICADORES!K43</f>
        <v>104091.8785424572</v>
      </c>
      <c r="J4" s="159">
        <f>ACIDIFICADORES!L43</f>
        <v>1672.58933054967</v>
      </c>
      <c r="K4" s="159">
        <f>ACIDIFICADORES!M43</f>
        <v>102.816897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26313.474578999994</v>
      </c>
      <c r="E5" s="164">
        <f>ACIDIFICADORES!G70</f>
        <v>45363.572472999993</v>
      </c>
      <c r="F5" s="164">
        <f>ACIDIFICADORES!H70</f>
        <v>43469.495859000002</v>
      </c>
      <c r="G5" s="164">
        <f>ACIDIFICADORES!I70</f>
        <v>31414.639061000016</v>
      </c>
      <c r="H5" s="164">
        <f>ACIDIFICADORES!J70</f>
        <v>365073.07312299998</v>
      </c>
      <c r="I5" s="164">
        <f>ACIDIFICADORES!K70</f>
        <v>26036.769183</v>
      </c>
      <c r="J5" s="164">
        <f>ACIDIFICADORES!L70</f>
        <v>475.505199</v>
      </c>
      <c r="K5" s="164">
        <f>ACIDIFICADORES!M70</f>
        <v>5424.2511370000002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189137.71556660358</v>
      </c>
      <c r="E6" s="164">
        <f>ACIDIFICADORES!G116</f>
        <v>156863.24835942511</v>
      </c>
      <c r="F6" s="164">
        <f>ACIDIFICADORES!H116</f>
        <v>20666.931767906666</v>
      </c>
      <c r="G6" s="164">
        <f>ACIDIFICADORES!I116</f>
        <v>27649.270880154181</v>
      </c>
      <c r="H6" s="164">
        <f>ACIDIFICADORES!J116</f>
        <v>209477.32183019788</v>
      </c>
      <c r="I6" s="164">
        <f>ACIDIFICADORES!K116</f>
        <v>54691.745981582368</v>
      </c>
      <c r="J6" s="164">
        <f>ACIDIFICADORES!L116</f>
        <v>592.9535890144889</v>
      </c>
      <c r="K6" s="164">
        <f>ACIDIFICADORES!M116</f>
        <v>1344.0065747711753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53074.26073694494</v>
      </c>
      <c r="E7" s="164">
        <f>ACIDIFICADORES!G238</f>
        <v>9475.8619484338142</v>
      </c>
      <c r="F7" s="164">
        <f>ACIDIFICADORES!H238</f>
        <v>41433.582429072994</v>
      </c>
      <c r="G7" s="164">
        <f>ACIDIFICADORES!I238</f>
        <v>5133.2287371367984</v>
      </c>
      <c r="H7" s="164">
        <f>ACIDIFICADORES!J238</f>
        <v>166417.71927437666</v>
      </c>
      <c r="I7" s="164">
        <f>ACIDIFICADORES!K238</f>
        <v>26604.676038795114</v>
      </c>
      <c r="J7" s="164">
        <f>ACIDIFICADORES!L238</f>
        <v>8083.5141407779665</v>
      </c>
      <c r="K7" s="164">
        <f>ACIDIFICADORES!M238</f>
        <v>2843.3652389586186</v>
      </c>
      <c r="L7" s="164">
        <f>ACIDIFICADORES!N238</f>
        <v>0</v>
      </c>
      <c r="M7" s="164">
        <f>ACIDIFICADORES!O238</f>
        <v>6789775.6001920002</v>
      </c>
      <c r="N7" s="165">
        <f>ACIDIFICADORES!P238</f>
        <v>444330.36699306883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40666.973143355768</v>
      </c>
      <c r="G8" s="164">
        <f>ACIDIFICADORES!I272</f>
        <v>41958.867802492037</v>
      </c>
      <c r="H8" s="164">
        <f>ACIDIFICADORES!J272</f>
        <v>0</v>
      </c>
      <c r="I8" s="164">
        <f>ACIDIFICADORES!K272</f>
        <v>20.873885630317886</v>
      </c>
      <c r="J8" s="164">
        <f>ACIDIFICADORES!L272</f>
        <v>0.19116596513265602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10.544309000000002</v>
      </c>
      <c r="E9" s="164">
        <f>ACIDIFICADORES!G341</f>
        <v>40.455590999999991</v>
      </c>
      <c r="F9" s="164">
        <f>ACIDIFICADORES!H341</f>
        <v>446916.59608000005</v>
      </c>
      <c r="G9" s="164">
        <f>ACIDIFICADORES!I341</f>
        <v>0</v>
      </c>
      <c r="H9" s="164">
        <f>ACIDIFICADORES!J341</f>
        <v>1235.5662750000001</v>
      </c>
      <c r="I9" s="164">
        <f>ACIDIFICADORES!K341</f>
        <v>0</v>
      </c>
      <c r="J9" s="164">
        <f>ACIDIFICADORES!L341</f>
        <v>2245.1988349999997</v>
      </c>
      <c r="K9" s="164">
        <f>ACIDIFICADORES!M341</f>
        <v>176.00630700000002</v>
      </c>
      <c r="L9" s="164">
        <f>ACIDIFICADORES!N341</f>
        <v>192052.90404700002</v>
      </c>
      <c r="M9" s="164">
        <f>ACIDIFICADORES!O341</f>
        <v>4084127.4714877885</v>
      </c>
      <c r="N9" s="165">
        <f>ACIDIFICADORES!P341</f>
        <v>274.39741719999995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14949.216307999997</v>
      </c>
      <c r="E10" s="164">
        <f>ACIDIFICADORES!G374</f>
        <v>500761.10271099996</v>
      </c>
      <c r="F10" s="164">
        <f>ACIDIFICADORES!H374</f>
        <v>173368.724261</v>
      </c>
      <c r="G10" s="164">
        <f>ACIDIFICADORES!I374</f>
        <v>11160.170576</v>
      </c>
      <c r="H10" s="164">
        <f>ACIDIFICADORES!J374</f>
        <v>1162974.276545</v>
      </c>
      <c r="I10" s="164">
        <f>ACIDIFICADORES!K374</f>
        <v>77260.331424999997</v>
      </c>
      <c r="J10" s="164">
        <f>ACIDIFICADORES!L374</f>
        <v>3437.5315409999998</v>
      </c>
      <c r="K10" s="164">
        <f>ACIDIFICADORES!M374</f>
        <v>5265.8835900000004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509633.53953105706</v>
      </c>
      <c r="E11" s="164">
        <f>ACIDIFICADORES!G413</f>
        <v>718446.23113475461</v>
      </c>
      <c r="F11" s="164">
        <f>ACIDIFICADORES!H413</f>
        <v>33386.006950675968</v>
      </c>
      <c r="G11" s="164">
        <f>ACIDIFICADORES!I413</f>
        <v>2986.7981738938984</v>
      </c>
      <c r="H11" s="164">
        <f>ACIDIFICADORES!J413</f>
        <v>105257.87077820943</v>
      </c>
      <c r="I11" s="164">
        <f>ACIDIFICADORES!K413</f>
        <v>48630.305299856598</v>
      </c>
      <c r="J11" s="164">
        <f>ACIDIFICADORES!L413</f>
        <v>1429.1920856970339</v>
      </c>
      <c r="K11" s="164">
        <f>ACIDIFICADORES!M413</f>
        <v>81.356138000000001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24075.336710676762</v>
      </c>
      <c r="E12" s="164">
        <f>ACIDIFICADORES!G449</f>
        <v>47544.730355659987</v>
      </c>
      <c r="F12" s="164">
        <f>ACIDIFICADORES!H449</f>
        <v>13132.872799628998</v>
      </c>
      <c r="G12" s="164">
        <f>ACIDIFICADORES!I449</f>
        <v>518763.85408693139</v>
      </c>
      <c r="H12" s="164">
        <f>ACIDIFICADORES!J449</f>
        <v>545945.50878401997</v>
      </c>
      <c r="I12" s="164">
        <f>ACIDIFICADORES!K449</f>
        <v>862.99957809034004</v>
      </c>
      <c r="J12" s="164">
        <f>ACIDIFICADORES!L449</f>
        <v>4739.7545909610008</v>
      </c>
      <c r="K12" s="164">
        <f>ACIDIFICADORES!M449</f>
        <v>6314.0762779999995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1224.6629559999999</v>
      </c>
      <c r="E13" s="164">
        <f>ACIDIFICADORES!G526</f>
        <v>101416.523554</v>
      </c>
      <c r="F13" s="164">
        <f>ACIDIFICADORES!H526</f>
        <v>119945.10556800001</v>
      </c>
      <c r="G13" s="164">
        <f>ACIDIFICADORES!I526</f>
        <v>1036253.9290710001</v>
      </c>
      <c r="H13" s="164">
        <f>ACIDIFICADORES!J526</f>
        <v>232092.589316</v>
      </c>
      <c r="I13" s="164">
        <f>ACIDIFICADORES!K526</f>
        <v>761.76278100000002</v>
      </c>
      <c r="J13" s="164">
        <f>ACIDIFICADORES!L526</f>
        <v>31864.864028000004</v>
      </c>
      <c r="K13" s="164">
        <f>ACIDIFICADORES!M526</f>
        <v>556520.55851800006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3922.1109299999994</v>
      </c>
      <c r="E14" s="164">
        <f>ACIDIFICADORES!G653</f>
        <v>19698.841939999998</v>
      </c>
      <c r="F14" s="164">
        <f>ACIDIFICADORES!H653</f>
        <v>52293.551179999995</v>
      </c>
      <c r="G14" s="164">
        <f>ACIDIFICADORES!I653</f>
        <v>11410.404546999996</v>
      </c>
      <c r="H14" s="164">
        <f>ACIDIFICADORES!J653</f>
        <v>566865.3686599998</v>
      </c>
      <c r="I14" s="164">
        <f>ACIDIFICADORES!K653</f>
        <v>0</v>
      </c>
      <c r="J14" s="164">
        <f>ACIDIFICADORES!L653</f>
        <v>2932.723947</v>
      </c>
      <c r="K14" s="164">
        <f>ACIDIFICADORES!M653</f>
        <v>4401.5900399999973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1896778.2802529791</v>
      </c>
      <c r="E15" s="168">
        <f t="shared" si="0"/>
        <v>1930867.4429640055</v>
      </c>
      <c r="F15" s="168">
        <f t="shared" si="0"/>
        <v>987237.62240008381</v>
      </c>
      <c r="G15" s="168">
        <f t="shared" si="0"/>
        <v>1688587.9832438147</v>
      </c>
      <c r="H15" s="168">
        <f t="shared" si="0"/>
        <v>3373121.5068511176</v>
      </c>
      <c r="I15" s="168">
        <f t="shared" si="0"/>
        <v>338961.34271541191</v>
      </c>
      <c r="J15" s="168">
        <f t="shared" si="0"/>
        <v>57474.018452965298</v>
      </c>
      <c r="K15" s="168">
        <f t="shared" si="0"/>
        <v>582473.91071872995</v>
      </c>
      <c r="L15" s="168">
        <f t="shared" si="0"/>
        <v>192052.90404700002</v>
      </c>
      <c r="M15" s="168">
        <f t="shared" si="0"/>
        <v>10873903.07167979</v>
      </c>
      <c r="N15" s="169">
        <f t="shared" si="0"/>
        <v>444604.76441026881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5463.1106510261025</v>
      </c>
      <c r="E20" s="159">
        <f>'METALES PESADOS'!G43</f>
        <v>3726.717553026675</v>
      </c>
      <c r="F20" s="159">
        <f>'METALES PESADOS'!H43</f>
        <v>13186.509113383814</v>
      </c>
      <c r="G20" s="159">
        <f>'METALES PESADOS'!I43</f>
        <v>11000.445846826327</v>
      </c>
      <c r="H20" s="159">
        <f>'METALES PESADOS'!J43</f>
        <v>4905.2395295705492</v>
      </c>
      <c r="I20" s="159">
        <f>'METALES PESADOS'!K43</f>
        <v>186806.93068711966</v>
      </c>
      <c r="J20" s="159">
        <f>'METALES PESADOS'!L43</f>
        <v>6369.6875615741637</v>
      </c>
      <c r="K20" s="159">
        <f>'METALES PESADOS'!M43</f>
        <v>4105.0682503045946</v>
      </c>
      <c r="L20" s="160">
        <f>'METALES PESADOS'!N43</f>
        <v>29011.658631018814</v>
      </c>
      <c r="M20" s="158">
        <f>'METALES PESADOS'!O43</f>
        <v>11783.719392868868</v>
      </c>
      <c r="N20" s="159">
        <f>'METALES PESADOS'!P43</f>
        <v>25003.378135727871</v>
      </c>
      <c r="O20" s="159">
        <f>'METALES PESADOS'!Q43</f>
        <v>38925.85787635656</v>
      </c>
      <c r="P20" s="160">
        <f>'METALES PESADOS'!R43</f>
        <v>424.46293907979333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151.572092</v>
      </c>
      <c r="E21" s="164">
        <f>'METALES PESADOS'!G70</f>
        <v>1159.338653</v>
      </c>
      <c r="F21" s="164">
        <f>'METALES PESADOS'!H70</f>
        <v>3374.6025169999994</v>
      </c>
      <c r="G21" s="164">
        <f>'METALES PESADOS'!I70</f>
        <v>971.43376799999976</v>
      </c>
      <c r="H21" s="164">
        <f>'METALES PESADOS'!J70</f>
        <v>146.21018800000002</v>
      </c>
      <c r="I21" s="164">
        <f>'METALES PESADOS'!K70</f>
        <v>13286.312444000001</v>
      </c>
      <c r="J21" s="164">
        <f>'METALES PESADOS'!L70</f>
        <v>4688.9854509999996</v>
      </c>
      <c r="K21" s="164">
        <f>'METALES PESADOS'!M70</f>
        <v>78.358433000000005</v>
      </c>
      <c r="L21" s="165">
        <f>'METALES PESADOS'!N70</f>
        <v>47836.553026999994</v>
      </c>
      <c r="M21" s="163">
        <f>'METALES PESADOS'!O70</f>
        <v>53417.965901000003</v>
      </c>
      <c r="N21" s="164">
        <f>'METALES PESADOS'!P70</f>
        <v>55517.773387999994</v>
      </c>
      <c r="O21" s="164">
        <f>'METALES PESADOS'!Q70</f>
        <v>58976.101075999984</v>
      </c>
      <c r="P21" s="165">
        <f>'METALES PESADOS'!R70</f>
        <v>6225.3708949999991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2057.6114048650511</v>
      </c>
      <c r="E22" s="164">
        <f>'METALES PESADOS'!G116</f>
        <v>6298.7764139590636</v>
      </c>
      <c r="F22" s="164">
        <f>'METALES PESADOS'!H116</f>
        <v>5212.2963167210246</v>
      </c>
      <c r="G22" s="164">
        <f>'METALES PESADOS'!I116</f>
        <v>3443.1335297931919</v>
      </c>
      <c r="H22" s="164">
        <f>'METALES PESADOS'!J116</f>
        <v>2038.4567189600236</v>
      </c>
      <c r="I22" s="164">
        <f>'METALES PESADOS'!K116</f>
        <v>30946.448298204294</v>
      </c>
      <c r="J22" s="164">
        <f>'METALES PESADOS'!L116</f>
        <v>25001.029479559038</v>
      </c>
      <c r="K22" s="164">
        <f>'METALES PESADOS'!M116</f>
        <v>623.2830022135297</v>
      </c>
      <c r="L22" s="165">
        <f>'METALES PESADOS'!N116</f>
        <v>41369.545049402681</v>
      </c>
      <c r="M22" s="163">
        <f>'METALES PESADOS'!O116</f>
        <v>11539.282600353037</v>
      </c>
      <c r="N22" s="164">
        <f>'METALES PESADOS'!P116</f>
        <v>14811.905287318601</v>
      </c>
      <c r="O22" s="164">
        <f>'METALES PESADOS'!Q116</f>
        <v>18129.870180025202</v>
      </c>
      <c r="P22" s="165">
        <f>'METALES PESADOS'!R116</f>
        <v>2664.2053203973542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2149.5877127742901</v>
      </c>
      <c r="E23" s="164">
        <f>'METALES PESADOS'!G238</f>
        <v>2284.4852408311199</v>
      </c>
      <c r="F23" s="164">
        <f>'METALES PESADOS'!H238</f>
        <v>9357.5655413683799</v>
      </c>
      <c r="G23" s="164">
        <f>'METALES PESADOS'!I238</f>
        <v>12593.403217115771</v>
      </c>
      <c r="H23" s="164">
        <f>'METALES PESADOS'!J238</f>
        <v>2047.4458717776704</v>
      </c>
      <c r="I23" s="164">
        <f>'METALES PESADOS'!K238</f>
        <v>6822.1714577696284</v>
      </c>
      <c r="J23" s="164">
        <f>'METALES PESADOS'!L238</f>
        <v>49986.484916626097</v>
      </c>
      <c r="K23" s="164">
        <f>'METALES PESADOS'!M238</f>
        <v>3822.0495906400001</v>
      </c>
      <c r="L23" s="165">
        <f>'METALES PESADOS'!N238</f>
        <v>34745.611700338748</v>
      </c>
      <c r="M23" s="163">
        <f>'METALES PESADOS'!O238</f>
        <v>8334.1239090454983</v>
      </c>
      <c r="N23" s="164">
        <f>'METALES PESADOS'!P238</f>
        <v>38244.444031868086</v>
      </c>
      <c r="O23" s="164">
        <f>'METALES PESADOS'!Q238</f>
        <v>95444.384053601694</v>
      </c>
      <c r="P23" s="165">
        <f>'METALES PESADOS'!R238</f>
        <v>119.70116986513035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83.046990000000008</v>
      </c>
      <c r="N24" s="164">
        <f>'METALES PESADOS'!P272</f>
        <v>539.80543499999999</v>
      </c>
      <c r="O24" s="164">
        <f>'METALES PESADOS'!Q272</f>
        <v>1134.9755299999999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4.6429999999999996E-3</v>
      </c>
      <c r="E25" s="164">
        <f>'METALES PESADOS'!G341</f>
        <v>118.648563</v>
      </c>
      <c r="F25" s="164">
        <f>'METALES PESADOS'!H341</f>
        <v>5.446900000000001E-2</v>
      </c>
      <c r="G25" s="164">
        <f>'METALES PESADOS'!I341</f>
        <v>120.19361699999999</v>
      </c>
      <c r="H25" s="164">
        <f>'METALES PESADOS'!J341</f>
        <v>225.47950100000003</v>
      </c>
      <c r="I25" s="164">
        <f>'METALES PESADOS'!K341</f>
        <v>59.426446999999996</v>
      </c>
      <c r="J25" s="164">
        <f>'METALES PESADOS'!L341</f>
        <v>2.7373309999999993</v>
      </c>
      <c r="K25" s="164">
        <f>'METALES PESADOS'!M341</f>
        <v>0</v>
      </c>
      <c r="L25" s="165">
        <f>'METALES PESADOS'!N341</f>
        <v>60.229495</v>
      </c>
      <c r="M25" s="163">
        <f>'METALES PESADOS'!O341</f>
        <v>774.56514000000004</v>
      </c>
      <c r="N25" s="164">
        <f>'METALES PESADOS'!P341</f>
        <v>942.08697599999994</v>
      </c>
      <c r="O25" s="164">
        <f>'METALES PESADOS'!Q341</f>
        <v>976.68767200000002</v>
      </c>
      <c r="P25" s="165">
        <f>'METALES PESADOS'!R341</f>
        <v>266.94764900000001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79.555948999999984</v>
      </c>
      <c r="E26" s="164">
        <f>'METALES PESADOS'!G374</f>
        <v>245.07334299999999</v>
      </c>
      <c r="F26" s="164">
        <f>'METALES PESADOS'!H374</f>
        <v>3457.7271199999991</v>
      </c>
      <c r="G26" s="164">
        <f>'METALES PESADOS'!I374</f>
        <v>88124.774239999999</v>
      </c>
      <c r="H26" s="164">
        <f>'METALES PESADOS'!J374</f>
        <v>158.05658199999999</v>
      </c>
      <c r="I26" s="164">
        <f>'METALES PESADOS'!K374</f>
        <v>1885.7628580000001</v>
      </c>
      <c r="J26" s="164">
        <f>'METALES PESADOS'!L374</f>
        <v>208754.917418</v>
      </c>
      <c r="K26" s="164">
        <f>'METALES PESADOS'!M374</f>
        <v>271.47354499999994</v>
      </c>
      <c r="L26" s="165">
        <f>'METALES PESADOS'!N374</f>
        <v>44241.933116</v>
      </c>
      <c r="M26" s="163">
        <f>'METALES PESADOS'!O374</f>
        <v>27305.135578999998</v>
      </c>
      <c r="N26" s="164">
        <f>'METALES PESADOS'!P374</f>
        <v>31145.803049999999</v>
      </c>
      <c r="O26" s="164">
        <f>'METALES PESADOS'!Q374</f>
        <v>36262.087475</v>
      </c>
      <c r="P26" s="165">
        <f>'METALES PESADOS'!R374</f>
        <v>14925.285920999999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3787.7404795060238</v>
      </c>
      <c r="E27" s="164">
        <f>'METALES PESADOS'!G413</f>
        <v>166.52131563164042</v>
      </c>
      <c r="F27" s="164">
        <f>'METALES PESADOS'!H413</f>
        <v>4234.0840594644196</v>
      </c>
      <c r="G27" s="164">
        <f>'METALES PESADOS'!I413</f>
        <v>14408.915022960828</v>
      </c>
      <c r="H27" s="164">
        <f>'METALES PESADOS'!J413</f>
        <v>201.69535637005751</v>
      </c>
      <c r="I27" s="164">
        <f>'METALES PESADOS'!K413</f>
        <v>175969.33791641693</v>
      </c>
      <c r="J27" s="164">
        <f>'METALES PESADOS'!L413</f>
        <v>8364.9707728612138</v>
      </c>
      <c r="K27" s="164">
        <f>'METALES PESADOS'!M413</f>
        <v>1445.4300958604781</v>
      </c>
      <c r="L27" s="165">
        <f>'METALES PESADOS'!N413</f>
        <v>12954.224493564985</v>
      </c>
      <c r="M27" s="163">
        <f>'METALES PESADOS'!O413</f>
        <v>36246.62361479157</v>
      </c>
      <c r="N27" s="164">
        <f>'METALES PESADOS'!P413</f>
        <v>40883.174795791565</v>
      </c>
      <c r="O27" s="164">
        <f>'METALES PESADOS'!Q413</f>
        <v>40893.30725979156</v>
      </c>
      <c r="P27" s="165">
        <f>'METALES PESADOS'!R413</f>
        <v>6102.7403156525415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740.27939332879987</v>
      </c>
      <c r="E28" s="164">
        <f>'METALES PESADOS'!G449</f>
        <v>1775.6990733013347</v>
      </c>
      <c r="F28" s="164">
        <f>'METALES PESADOS'!H449</f>
        <v>1177.7053982613384</v>
      </c>
      <c r="G28" s="164">
        <f>'METALES PESADOS'!I449</f>
        <v>4287.1628811453329</v>
      </c>
      <c r="H28" s="164">
        <f>'METALES PESADOS'!J449</f>
        <v>347.99699210199998</v>
      </c>
      <c r="I28" s="164">
        <f>'METALES PESADOS'!K449</f>
        <v>683.51965872800338</v>
      </c>
      <c r="J28" s="164">
        <f>'METALES PESADOS'!L449</f>
        <v>9554.0782630160102</v>
      </c>
      <c r="K28" s="164">
        <f>'METALES PESADOS'!M449</f>
        <v>286.48972038540802</v>
      </c>
      <c r="L28" s="165">
        <f>'METALES PESADOS'!N449</f>
        <v>160599.289174028</v>
      </c>
      <c r="M28" s="163">
        <f>'METALES PESADOS'!O449</f>
        <v>41926.103033312596</v>
      </c>
      <c r="N28" s="164">
        <f>'METALES PESADOS'!P449</f>
        <v>44357.388826432609</v>
      </c>
      <c r="O28" s="164">
        <f>'METALES PESADOS'!Q449</f>
        <v>45279.615326472602</v>
      </c>
      <c r="P28" s="165">
        <f>'METALES PESADOS'!R449</f>
        <v>22268.448837440217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25.967147999999998</v>
      </c>
      <c r="E29" s="164">
        <f>'METALES PESADOS'!G526</f>
        <v>2080.3257830000002</v>
      </c>
      <c r="F29" s="164">
        <f>'METALES PESADOS'!H526</f>
        <v>314.29447000000005</v>
      </c>
      <c r="G29" s="164">
        <f>'METALES PESADOS'!I526</f>
        <v>196.89712600000001</v>
      </c>
      <c r="H29" s="164">
        <f>'METALES PESADOS'!J526</f>
        <v>382.29028599999998</v>
      </c>
      <c r="I29" s="164">
        <f>'METALES PESADOS'!K526</f>
        <v>133.60336000000001</v>
      </c>
      <c r="J29" s="164">
        <f>'METALES PESADOS'!L526</f>
        <v>242.83502000000004</v>
      </c>
      <c r="K29" s="164">
        <f>'METALES PESADOS'!M526</f>
        <v>83.357126999999991</v>
      </c>
      <c r="L29" s="165">
        <f>'METALES PESADOS'!N526</f>
        <v>1889.8097699999998</v>
      </c>
      <c r="M29" s="163">
        <f>'METALES PESADOS'!O526</f>
        <v>23469.226508000003</v>
      </c>
      <c r="N29" s="164">
        <f>'METALES PESADOS'!P526</f>
        <v>79387.277179000012</v>
      </c>
      <c r="O29" s="164">
        <f>'METALES PESADOS'!Q526</f>
        <v>108767.70553100001</v>
      </c>
      <c r="P29" s="165">
        <f>'METALES PESADOS'!R526</f>
        <v>2247.4419969999999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37943.353659999993</v>
      </c>
      <c r="N30" s="164">
        <f>'METALES PESADOS'!P653</f>
        <v>46375.210038999998</v>
      </c>
      <c r="O30" s="164">
        <f>'METALES PESADOS'!Q653</f>
        <v>71670.779135000019</v>
      </c>
      <c r="P30" s="165">
        <f>'METALES PESADOS'!R653</f>
        <v>3414.9018289999999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14455.429473500268</v>
      </c>
      <c r="E31" s="168">
        <f t="shared" si="1"/>
        <v>17855.585938749835</v>
      </c>
      <c r="F31" s="168">
        <f t="shared" si="1"/>
        <v>40314.83900519897</v>
      </c>
      <c r="G31" s="168">
        <f t="shared" si="1"/>
        <v>135146.35924884144</v>
      </c>
      <c r="H31" s="168">
        <f t="shared" si="1"/>
        <v>10452.8710257803</v>
      </c>
      <c r="I31" s="168">
        <f t="shared" si="1"/>
        <v>416593.51312723849</v>
      </c>
      <c r="J31" s="168">
        <f t="shared" si="1"/>
        <v>312965.72621363652</v>
      </c>
      <c r="K31" s="168">
        <f t="shared" si="1"/>
        <v>10715.509764404012</v>
      </c>
      <c r="L31" s="169">
        <f t="shared" si="1"/>
        <v>372708.85445635323</v>
      </c>
      <c r="M31" s="170">
        <f t="shared" si="1"/>
        <v>252823.14632837154</v>
      </c>
      <c r="N31" s="171">
        <f t="shared" si="1"/>
        <v>377208.24714413867</v>
      </c>
      <c r="O31" s="171">
        <f t="shared" si="1"/>
        <v>516461.37111524766</v>
      </c>
      <c r="P31" s="172">
        <f t="shared" si="1"/>
        <v>58659.506873435043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1.023E-3</v>
      </c>
      <c r="E36" s="159">
        <f>COPs!G43</f>
        <v>4.7248077520494887</v>
      </c>
      <c r="F36" s="159">
        <f>COPs!H43</f>
        <v>70.850274474702061</v>
      </c>
      <c r="G36" s="159">
        <f>COPs!I43</f>
        <v>45.849790738411372</v>
      </c>
      <c r="H36" s="159">
        <f>COPs!J43</f>
        <v>30.722077470779382</v>
      </c>
      <c r="I36" s="159">
        <f>COPs!K43</f>
        <v>8.0917311086589674</v>
      </c>
      <c r="J36" s="159">
        <f>COPs!L43</f>
        <v>155.51387493376916</v>
      </c>
      <c r="K36" s="160">
        <f>COPs!M43</f>
        <v>2.4744490550283002E-3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0.45343899999999993</v>
      </c>
      <c r="E37" s="164">
        <f>COPs!G70</f>
        <v>56.709330344109993</v>
      </c>
      <c r="F37" s="164">
        <f>COPs!H70</f>
        <v>11549.699917018563</v>
      </c>
      <c r="G37" s="164">
        <f>COPs!I70</f>
        <v>10753.5403345713</v>
      </c>
      <c r="H37" s="164">
        <f>COPs!J70</f>
        <v>4125.7379174619246</v>
      </c>
      <c r="I37" s="164">
        <f>COPs!K70</f>
        <v>6241.8491591676511</v>
      </c>
      <c r="J37" s="164">
        <f>COPs!L70</f>
        <v>32670.827328219431</v>
      </c>
      <c r="K37" s="165">
        <f>COPs!M70</f>
        <v>1.992367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0.50264566625704077</v>
      </c>
      <c r="E38" s="164">
        <f>COPs!G116</f>
        <v>8.2884712793804454</v>
      </c>
      <c r="F38" s="164">
        <f>COPs!H116</f>
        <v>454.35188573275957</v>
      </c>
      <c r="G38" s="164">
        <f>COPs!I116</f>
        <v>712.93180612854485</v>
      </c>
      <c r="H38" s="164">
        <f>COPs!J116</f>
        <v>245.38567879822409</v>
      </c>
      <c r="I38" s="164">
        <f>COPs!K116</f>
        <v>208.44467036341845</v>
      </c>
      <c r="J38" s="164">
        <f>COPs!L116</f>
        <v>1621.1140409168579</v>
      </c>
      <c r="K38" s="165">
        <f>COPs!M116</f>
        <v>1.3141164534937333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0.20136780000000001</v>
      </c>
      <c r="E39" s="164">
        <f>COPs!G238</f>
        <v>73.337252214425646</v>
      </c>
      <c r="F39" s="164">
        <f>COPs!H238</f>
        <v>2785.4207839999999</v>
      </c>
      <c r="G39" s="164">
        <f>COPs!I238</f>
        <v>1512.59284</v>
      </c>
      <c r="H39" s="164">
        <f>COPs!J238</f>
        <v>1512.59284</v>
      </c>
      <c r="I39" s="164">
        <f>COPs!K238</f>
        <v>186.36802</v>
      </c>
      <c r="J39" s="164">
        <f>COPs!L238</f>
        <v>15786.079395778821</v>
      </c>
      <c r="K39" s="165">
        <f>COPs!M238</f>
        <v>29.635572923399994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2.1971E-3</v>
      </c>
      <c r="F41" s="164">
        <f>COPs!H341</f>
        <v>2.7275310000000008</v>
      </c>
      <c r="G41" s="164">
        <f>COPs!I341</f>
        <v>1.1344449999999997</v>
      </c>
      <c r="H41" s="164">
        <f>COPs!J341</f>
        <v>1.1344449999999997</v>
      </c>
      <c r="I41" s="164">
        <f>COPs!K341</f>
        <v>1.1344449999999997</v>
      </c>
      <c r="J41" s="164">
        <f>COPs!L341</f>
        <v>6.1308660000000001</v>
      </c>
      <c r="K41" s="165">
        <f>COPs!M341</f>
        <v>2079.395167000001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13.956193742</v>
      </c>
      <c r="F42" s="164">
        <f>COPs!H374</f>
        <v>354.07282616149996</v>
      </c>
      <c r="G42" s="164">
        <f>COPs!I374</f>
        <v>538.59279481350006</v>
      </c>
      <c r="H42" s="164">
        <f>COPs!J374</f>
        <v>457.08101621549997</v>
      </c>
      <c r="I42" s="164">
        <f>COPs!K374</f>
        <v>374.78840288680004</v>
      </c>
      <c r="J42" s="164">
        <f>COPs!L374</f>
        <v>1724.5350400758998</v>
      </c>
      <c r="K42" s="165">
        <f>COPs!M374</f>
        <v>3.1351240000000002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0.98047399999999996</v>
      </c>
      <c r="E43" s="164">
        <f>COPs!G413</f>
        <v>2.9155293601017003</v>
      </c>
      <c r="F43" s="164">
        <f>COPs!H413</f>
        <v>123.46218882667306</v>
      </c>
      <c r="G43" s="164">
        <f>COPs!I413</f>
        <v>341.39811143574894</v>
      </c>
      <c r="H43" s="164">
        <f>COPs!J413</f>
        <v>240.11352920661992</v>
      </c>
      <c r="I43" s="164">
        <f>COPs!K413</f>
        <v>93.672908099741122</v>
      </c>
      <c r="J43" s="164">
        <f>COPs!L413</f>
        <v>798.64673756818308</v>
      </c>
      <c r="K43" s="165">
        <f>COPs!M413</f>
        <v>3.1885700000000003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1.0224467772000001</v>
      </c>
      <c r="E44" s="164">
        <f>COPs!G449</f>
        <v>456.50843709079675</v>
      </c>
      <c r="F44" s="164">
        <f>COPs!H449</f>
        <v>48.433733166373422</v>
      </c>
      <c r="G44" s="164">
        <f>COPs!I449</f>
        <v>90.751126236993827</v>
      </c>
      <c r="H44" s="164">
        <f>COPs!J449</f>
        <v>205.69306419752954</v>
      </c>
      <c r="I44" s="164">
        <f>COPs!K449</f>
        <v>2.337168651596E-2</v>
      </c>
      <c r="J44" s="164">
        <f>COPs!L449</f>
        <v>344.90129528740687</v>
      </c>
      <c r="K44" s="165">
        <f>COPs!M449</f>
        <v>0.4619859376414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13.487551000000003</v>
      </c>
      <c r="E45" s="164">
        <f>COPs!G526</f>
        <v>1.635838972888489</v>
      </c>
      <c r="F45" s="164">
        <f>COPs!H526</f>
        <v>3939.9499519476949</v>
      </c>
      <c r="G45" s="164">
        <f>COPs!I526</f>
        <v>5374.7409354756737</v>
      </c>
      <c r="H45" s="164">
        <f>COPs!J526</f>
        <v>2206.0734944324577</v>
      </c>
      <c r="I45" s="164">
        <f>COPs!K526</f>
        <v>1793.368295235977</v>
      </c>
      <c r="J45" s="164">
        <f>COPs!L526</f>
        <v>13314.132677091802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16.648947243457044</v>
      </c>
      <c r="E47" s="168">
        <f t="shared" si="2"/>
        <v>618.07805785575249</v>
      </c>
      <c r="F47" s="168">
        <f t="shared" ref="F47:I47" si="3">SUM(F36:F46)</f>
        <v>19328.969092328269</v>
      </c>
      <c r="G47" s="168">
        <f t="shared" si="3"/>
        <v>19371.53218440017</v>
      </c>
      <c r="H47" s="168">
        <f t="shared" si="3"/>
        <v>9024.5340627830356</v>
      </c>
      <c r="I47" s="168">
        <f t="shared" si="3"/>
        <v>8907.7410035487628</v>
      </c>
      <c r="J47" s="168">
        <f t="shared" si="2"/>
        <v>66421.881255872169</v>
      </c>
      <c r="K47" s="169">
        <f t="shared" si="2"/>
        <v>2119.1253777635907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2023-03-16T21:41:09Z</dcterms:modified>
</cp:coreProperties>
</file>